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2.xml" ContentType="application/vnd.openxmlformats-officedocument.drawing+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24226"/>
  <mc:AlternateContent xmlns:mc="http://schemas.openxmlformats.org/markup-compatibility/2006">
    <mc:Choice Requires="x15">
      <x15ac:absPath xmlns:x15ac="http://schemas.microsoft.com/office/spreadsheetml/2010/11/ac" url="E:\Users\murzia\Desktop\"/>
    </mc:Choice>
  </mc:AlternateContent>
  <xr:revisionPtr revIDLastSave="0" documentId="13_ncr:1_{D5106E81-3BE8-4F67-9A80-FB71BEEA3E41}" xr6:coauthVersionLast="47" xr6:coauthVersionMax="47" xr10:uidLastSave="{00000000-0000-0000-0000-000000000000}"/>
  <bookViews>
    <workbookView xWindow="-120" yWindow="-120" windowWidth="29040" windowHeight="15840" tabRatio="800" firstSheet="10" activeTab="15" xr2:uid="{00000000-000D-0000-FFFF-FFFF00000000}"/>
  </bookViews>
  <sheets>
    <sheet name="Tav.9a (0-9)" sheetId="4" r:id="rId1"/>
    <sheet name="Tav.9b (10-19)" sheetId="5" r:id="rId2"/>
    <sheet name="Tav.9c (20-49)" sheetId="6" r:id="rId3"/>
    <sheet name="Tav.9d (50-249)" sheetId="7" r:id="rId4"/>
    <sheet name="Tav.9e (250+)" sheetId="8" r:id="rId5"/>
    <sheet name="Tav.9 (totale)" sheetId="9" r:id="rId6"/>
    <sheet name="i.stat_artigianato" sheetId="20" r:id="rId7"/>
    <sheet name="Forma giuridica" sheetId="23" r:id="rId8"/>
    <sheet name="NUMERO DI IMPRESE_2020" sheetId="13" r:id="rId9"/>
    <sheet name="ADDETTI_2020" sheetId="14" r:id="rId10"/>
    <sheet name="DIPENDENTI_2020" sheetId="15" r:id="rId11"/>
    <sheet name="FATTURATO_2020" sheetId="16" r:id="rId12"/>
    <sheet name="VALORE AGGIUNTO_2020" sheetId="17" r:id="rId13"/>
    <sheet name="INVESTIMENTI_2020" sheetId="27" r:id="rId14"/>
    <sheet name="TAVOLE_CARATTERE ARTIGIANO" sheetId="19" r:id="rId15"/>
    <sheet name="IMPR. E ADD._ FORMA GIURIDICA" sheetId="22" r:id="rId16"/>
    <sheet name="Tav. ELA" sheetId="24" r:id="rId17"/>
    <sheet name="PRINCIPALI INDICATORI" sheetId="25" r:id="rId18"/>
    <sheet name="PRINCIPALI INDICATORI (2)" sheetId="26" r:id="rId19"/>
  </sheets>
  <definedNames>
    <definedName name="_xlnm._FilterDatabase" localSheetId="9" hidden="1">ADDETTI_2020!$C$8:$G$102</definedName>
    <definedName name="_xlnm._FilterDatabase" localSheetId="10" hidden="1">DIPENDENTI_2020!$C$8:$G$102</definedName>
    <definedName name="_xlnm._FilterDatabase" localSheetId="11" hidden="1">FATTURATO_2020!$C$8:$G$102</definedName>
    <definedName name="_xlnm._FilterDatabase" localSheetId="15" hidden="1">'IMPR. E ADD._ FORMA GIURIDICA'!$D$8:$I$100</definedName>
    <definedName name="_xlnm._FilterDatabase" localSheetId="13" hidden="1">INVESTIMENTI_2020!$C$8:$G$102</definedName>
    <definedName name="_xlnm._FilterDatabase" localSheetId="8" hidden="1">'NUMERO DI IMPRESE_2020'!$D$8:$H$102</definedName>
    <definedName name="_xlnm._FilterDatabase" localSheetId="5" hidden="1">'Tav.9 (totale)'!$A$4:$F$99</definedName>
    <definedName name="_xlnm._FilterDatabase" localSheetId="0" hidden="1">'Tav.9a (0-9)'!$B$5:$F$99</definedName>
    <definedName name="_xlnm._FilterDatabase" localSheetId="1" hidden="1">'Tav.9b (10-19)'!$B$5:$F$99</definedName>
    <definedName name="_xlnm._FilterDatabase" localSheetId="2" hidden="1">'Tav.9c (20-49)'!$A$4:$F$99</definedName>
    <definedName name="_xlnm._FilterDatabase" localSheetId="3" hidden="1">'Tav.9d (50-249)'!$A$4:$F$99</definedName>
    <definedName name="_xlnm._FilterDatabase" localSheetId="4" hidden="1">'Tav.9e (250+)'!$A$4:$F$99</definedName>
    <definedName name="_xlnm._FilterDatabase" localSheetId="14" hidden="1">'TAVOLE_CARATTERE ARTIGIANO'!$C$8:$G$105</definedName>
    <definedName name="_xlnm._FilterDatabase" localSheetId="12" hidden="1">'VALORE AGGIUNTO_2020'!$C$8:$G$102</definedName>
    <definedName name="_xlnm.Print_Area" localSheetId="9">ADDETTI_2020!$K$2:$Q$103</definedName>
    <definedName name="_xlnm.Print_Area" localSheetId="10">DIPENDENTI_2020!$B$2:$H$103</definedName>
    <definedName name="_xlnm.Print_Area" localSheetId="11">FATTURATO_2020!$B$2:$H$103</definedName>
    <definedName name="_xlnm.Print_Area" localSheetId="15">'IMPR. E ADD._ FORMA GIURIDICA'!$B$2:$J$100</definedName>
    <definedName name="_xlnm.Print_Area" localSheetId="13">INVESTIMENTI_2020!$K$2:$Q$103</definedName>
    <definedName name="_xlnm.Print_Area" localSheetId="8">'NUMERO DI IMPRESE_2020'!$C$2:$I$103</definedName>
    <definedName name="_xlnm.Print_Area" localSheetId="17">'PRINCIPALI INDICATORI'!$B$2:$K$39</definedName>
    <definedName name="_xlnm.Print_Area" localSheetId="18">'PRINCIPALI INDICATORI (2)'!$B$2:$K$39</definedName>
    <definedName name="_xlnm.Print_Area" localSheetId="14">'TAVOLE_CARATTERE ARTIGIANO'!$K$2:$Q$11</definedName>
    <definedName name="_xlnm.Print_Area" localSheetId="12">'VALORE AGGIUNTO_2020'!$K$2:$Q$103</definedName>
    <definedName name="_xlnm.Print_Titles" localSheetId="9">ADDETTI_2020!$3:$8</definedName>
    <definedName name="_xlnm.Print_Titles" localSheetId="10">DIPENDENTI_2020!$3:$8</definedName>
    <definedName name="_xlnm.Print_Titles" localSheetId="11">FATTURATO_2020!$3:$8</definedName>
    <definedName name="_xlnm.Print_Titles" localSheetId="15">'IMPR. E ADD._ FORMA GIURIDICA'!$3:$8</definedName>
    <definedName name="_xlnm.Print_Titles" localSheetId="13">INVESTIMENTI_2020!$3:$8</definedName>
    <definedName name="_xlnm.Print_Titles" localSheetId="8">'NUMERO DI IMPRESE_2020'!$4:$8</definedName>
    <definedName name="_xlnm.Print_Titles" localSheetId="5">'Tav.9 (totale)'!$1:$5</definedName>
    <definedName name="_xlnm.Print_Titles" localSheetId="0">'Tav.9a (0-9)'!$1:$5</definedName>
    <definedName name="_xlnm.Print_Titles" localSheetId="1">'Tav.9b (10-19)'!$1:$5</definedName>
    <definedName name="_xlnm.Print_Titles" localSheetId="2">'Tav.9c (20-49)'!$1:$5</definedName>
    <definedName name="_xlnm.Print_Titles" localSheetId="3">'Tav.9d (50-249)'!$1:$5</definedName>
    <definedName name="_xlnm.Print_Titles" localSheetId="4">'Tav.9e (250+)'!$1:$5</definedName>
    <definedName name="_xlnm.Print_Titles" localSheetId="14">'TAVOLE_CARATTERE ARTIGIANO'!$3:$8</definedName>
    <definedName name="_xlnm.Print_Titles" localSheetId="12">'VALORE AGGIUNTO_2020'!$3:$8</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P10" i="19" l="1"/>
  <c r="O10" i="19"/>
  <c r="N10" i="19"/>
  <c r="M10" i="19"/>
  <c r="L10" i="19"/>
  <c r="H13" i="19"/>
  <c r="G13" i="19"/>
  <c r="F13" i="19"/>
  <c r="E13" i="19"/>
  <c r="D13" i="19"/>
  <c r="C13" i="19"/>
  <c r="H11" i="19"/>
  <c r="G11" i="19"/>
  <c r="F11" i="19"/>
  <c r="E11" i="19"/>
  <c r="D11" i="19"/>
  <c r="C11" i="19"/>
  <c r="H10" i="19"/>
  <c r="G10" i="19"/>
  <c r="F10" i="19"/>
  <c r="E10" i="19"/>
  <c r="D10" i="19"/>
  <c r="C10" i="19"/>
  <c r="H17" i="19"/>
  <c r="G17" i="19"/>
  <c r="F17" i="19"/>
  <c r="E17" i="19"/>
  <c r="D17" i="19"/>
  <c r="C17" i="19"/>
  <c r="H72" i="19"/>
  <c r="G72" i="19"/>
  <c r="F72" i="19"/>
  <c r="E72" i="19"/>
  <c r="D72" i="19"/>
  <c r="C72" i="19"/>
  <c r="Q105" i="19"/>
  <c r="Q104" i="19"/>
  <c r="Q103" i="19"/>
  <c r="Q102" i="19"/>
  <c r="Q101" i="19"/>
  <c r="Q100" i="19"/>
  <c r="Q99" i="19"/>
  <c r="Q98" i="19"/>
  <c r="Q97" i="19"/>
  <c r="Q96" i="19"/>
  <c r="Q95" i="19"/>
  <c r="Q94" i="19"/>
  <c r="Q93" i="19"/>
  <c r="Q92" i="19"/>
  <c r="Q91" i="19"/>
  <c r="Q90" i="19"/>
  <c r="Q89" i="19"/>
  <c r="Q88" i="19"/>
  <c r="Q87" i="19"/>
  <c r="Q86" i="19"/>
  <c r="Q85" i="19"/>
  <c r="Q84" i="19"/>
  <c r="Q83" i="19"/>
  <c r="Q82" i="19"/>
  <c r="Q81" i="19"/>
  <c r="Q80" i="19"/>
  <c r="Q79" i="19"/>
  <c r="Q78" i="19"/>
  <c r="Q77" i="19"/>
  <c r="Q76" i="19"/>
  <c r="Q75" i="19"/>
  <c r="Q74" i="19"/>
  <c r="Q73" i="19"/>
  <c r="Q71" i="19"/>
  <c r="Q70" i="19"/>
  <c r="Q69" i="19"/>
  <c r="Q68" i="19"/>
  <c r="Q67" i="19"/>
  <c r="Q66" i="19"/>
  <c r="Q65" i="19"/>
  <c r="Q64" i="19"/>
  <c r="Q63" i="19"/>
  <c r="Q62" i="19"/>
  <c r="Q61" i="19"/>
  <c r="Q60" i="19"/>
  <c r="Q59" i="19"/>
  <c r="Q58" i="19"/>
  <c r="Q57" i="19"/>
  <c r="Q56" i="19"/>
  <c r="Q55" i="19"/>
  <c r="Q54" i="19"/>
  <c r="Q53" i="19"/>
  <c r="Q52" i="19"/>
  <c r="Q51" i="19"/>
  <c r="Q50" i="19"/>
  <c r="Q49" i="19"/>
  <c r="Q48" i="19"/>
  <c r="Q47" i="19"/>
  <c r="Q46" i="19"/>
  <c r="Q45" i="19"/>
  <c r="Q44" i="19"/>
  <c r="Q43" i="19"/>
  <c r="Q42" i="19"/>
  <c r="Q41" i="19"/>
  <c r="Q40" i="19"/>
  <c r="Q39" i="19"/>
  <c r="Q38" i="19"/>
  <c r="Q37" i="19"/>
  <c r="Q36" i="19"/>
  <c r="Q35" i="19"/>
  <c r="Q34" i="19"/>
  <c r="Q33" i="19"/>
  <c r="Q32" i="19"/>
  <c r="Q31" i="19"/>
  <c r="Q30" i="19"/>
  <c r="Q29" i="19"/>
  <c r="Q28" i="19"/>
  <c r="Q27" i="19"/>
  <c r="Q26" i="19"/>
  <c r="Q25" i="19"/>
  <c r="Q24" i="19"/>
  <c r="Q23" i="19"/>
  <c r="Q22" i="19"/>
  <c r="Q21" i="19"/>
  <c r="Q20" i="19"/>
  <c r="Q19" i="19"/>
  <c r="Q18" i="19"/>
  <c r="Q16" i="19"/>
  <c r="Q15" i="19"/>
  <c r="Q14" i="19"/>
  <c r="Q12" i="19"/>
  <c r="Q9" i="19"/>
  <c r="H105" i="19"/>
  <c r="H104" i="19"/>
  <c r="H103" i="19"/>
  <c r="H102" i="19"/>
  <c r="H101" i="19"/>
  <c r="H100" i="19"/>
  <c r="H99" i="19"/>
  <c r="H98" i="19"/>
  <c r="H97" i="19"/>
  <c r="H96" i="19"/>
  <c r="H95" i="19"/>
  <c r="H94" i="19"/>
  <c r="H93" i="19"/>
  <c r="H92" i="19"/>
  <c r="H91" i="19"/>
  <c r="H90" i="19"/>
  <c r="H89" i="19"/>
  <c r="H88" i="19"/>
  <c r="H87" i="19"/>
  <c r="H86" i="19"/>
  <c r="H85" i="19"/>
  <c r="H84" i="19"/>
  <c r="H83" i="19"/>
  <c r="H82" i="19"/>
  <c r="H81" i="19"/>
  <c r="H80" i="19"/>
  <c r="H79" i="19"/>
  <c r="H78" i="19"/>
  <c r="H77" i="19"/>
  <c r="H76" i="19"/>
  <c r="H75" i="19"/>
  <c r="H74" i="19"/>
  <c r="H73" i="19"/>
  <c r="H71" i="19"/>
  <c r="H70" i="19"/>
  <c r="H69" i="19"/>
  <c r="H68" i="19"/>
  <c r="H67" i="19"/>
  <c r="H66" i="19"/>
  <c r="H65" i="19"/>
  <c r="H64" i="19"/>
  <c r="H63" i="19"/>
  <c r="H62" i="19"/>
  <c r="H61" i="19"/>
  <c r="H60" i="19"/>
  <c r="H59" i="19"/>
  <c r="H58" i="19"/>
  <c r="H57" i="19"/>
  <c r="H56" i="19"/>
  <c r="H55" i="19"/>
  <c r="H54" i="19"/>
  <c r="H53" i="19"/>
  <c r="H52" i="19"/>
  <c r="H51" i="19"/>
  <c r="H50" i="19"/>
  <c r="H49" i="19"/>
  <c r="H48" i="19"/>
  <c r="H47" i="19"/>
  <c r="H46" i="19"/>
  <c r="H45" i="19"/>
  <c r="H44" i="19"/>
  <c r="H43" i="19"/>
  <c r="H42" i="19"/>
  <c r="H41" i="19"/>
  <c r="H40" i="19"/>
  <c r="H39" i="19"/>
  <c r="H38" i="19"/>
  <c r="H37" i="19"/>
  <c r="H36" i="19"/>
  <c r="H35" i="19"/>
  <c r="H34" i="19"/>
  <c r="H33" i="19"/>
  <c r="H32" i="19"/>
  <c r="H31" i="19"/>
  <c r="H30" i="19"/>
  <c r="H29" i="19"/>
  <c r="H28" i="19"/>
  <c r="H27" i="19"/>
  <c r="H26" i="19"/>
  <c r="H25" i="19"/>
  <c r="H24" i="19"/>
  <c r="H23" i="19"/>
  <c r="H22" i="19"/>
  <c r="H21" i="19"/>
  <c r="H20" i="19"/>
  <c r="H19" i="19"/>
  <c r="H18" i="19"/>
  <c r="H16" i="19"/>
  <c r="H15" i="19"/>
  <c r="H14" i="19"/>
  <c r="H12" i="19"/>
  <c r="H9" i="19"/>
  <c r="F9" i="13"/>
  <c r="E99" i="15"/>
  <c r="P105" i="19" l="1"/>
  <c r="F10" i="22"/>
  <c r="C10" i="16" l="1"/>
  <c r="D10" i="16"/>
  <c r="E10" i="16"/>
  <c r="F10" i="16"/>
  <c r="G10" i="16"/>
  <c r="H10" i="16"/>
  <c r="C11" i="16"/>
  <c r="D11" i="16"/>
  <c r="E11" i="16"/>
  <c r="F11" i="16"/>
  <c r="G11" i="16"/>
  <c r="H11" i="16"/>
  <c r="C12" i="16"/>
  <c r="D12" i="16"/>
  <c r="E12" i="16"/>
  <c r="F12" i="16"/>
  <c r="G12" i="16"/>
  <c r="H12" i="16"/>
  <c r="C13" i="16"/>
  <c r="D13" i="16"/>
  <c r="E13" i="16"/>
  <c r="F13" i="16"/>
  <c r="G13" i="16"/>
  <c r="H13" i="16"/>
  <c r="C14" i="16"/>
  <c r="D14" i="16"/>
  <c r="E14" i="16"/>
  <c r="F14" i="16"/>
  <c r="G14" i="16"/>
  <c r="H14" i="16"/>
  <c r="C15" i="16"/>
  <c r="D15" i="16"/>
  <c r="E15" i="16"/>
  <c r="F15" i="16"/>
  <c r="G15" i="16"/>
  <c r="H15" i="16"/>
  <c r="C16" i="16"/>
  <c r="D16" i="16"/>
  <c r="E16" i="16"/>
  <c r="F16" i="16"/>
  <c r="G16" i="16"/>
  <c r="H16" i="16"/>
  <c r="C17" i="16"/>
  <c r="D17" i="16"/>
  <c r="E17" i="16"/>
  <c r="F17" i="16"/>
  <c r="G17" i="16"/>
  <c r="H17" i="16"/>
  <c r="C18" i="16"/>
  <c r="D18" i="16"/>
  <c r="E18" i="16"/>
  <c r="F18" i="16"/>
  <c r="G18" i="16"/>
  <c r="H18" i="16"/>
  <c r="C19" i="16"/>
  <c r="D19" i="16"/>
  <c r="E19" i="16"/>
  <c r="F19" i="16"/>
  <c r="G19" i="16"/>
  <c r="H19" i="16"/>
  <c r="C20" i="16"/>
  <c r="D20" i="16"/>
  <c r="E20" i="16"/>
  <c r="F20" i="16"/>
  <c r="G20" i="16"/>
  <c r="H20" i="16"/>
  <c r="C21" i="16"/>
  <c r="D21" i="16"/>
  <c r="E21" i="16"/>
  <c r="F21" i="16"/>
  <c r="G21" i="16"/>
  <c r="H21" i="16"/>
  <c r="C22" i="16"/>
  <c r="D22" i="16"/>
  <c r="E22" i="16"/>
  <c r="F22" i="16"/>
  <c r="G22" i="16"/>
  <c r="H22" i="16"/>
  <c r="C23" i="16"/>
  <c r="D23" i="16"/>
  <c r="E23" i="16"/>
  <c r="F23" i="16"/>
  <c r="G23" i="16"/>
  <c r="H23" i="16"/>
  <c r="C24" i="16"/>
  <c r="D24" i="16"/>
  <c r="E24" i="16"/>
  <c r="F24" i="16"/>
  <c r="G24" i="16"/>
  <c r="H24" i="16"/>
  <c r="C25" i="16"/>
  <c r="D25" i="16"/>
  <c r="E25" i="16"/>
  <c r="F25" i="16"/>
  <c r="G25" i="16"/>
  <c r="H25" i="16"/>
  <c r="C26" i="16"/>
  <c r="D26" i="16"/>
  <c r="E26" i="16"/>
  <c r="F26" i="16"/>
  <c r="G26" i="16"/>
  <c r="H26" i="16"/>
  <c r="C27" i="16"/>
  <c r="D27" i="16"/>
  <c r="E27" i="16"/>
  <c r="F27" i="16"/>
  <c r="G27" i="16"/>
  <c r="H27" i="16"/>
  <c r="C28" i="16"/>
  <c r="D28" i="16"/>
  <c r="E28" i="16"/>
  <c r="F28" i="16"/>
  <c r="G28" i="16"/>
  <c r="H28" i="16"/>
  <c r="C29" i="16"/>
  <c r="D29" i="16"/>
  <c r="E29" i="16"/>
  <c r="F29" i="16"/>
  <c r="G29" i="16"/>
  <c r="H29" i="16"/>
  <c r="C30" i="16"/>
  <c r="D30" i="16"/>
  <c r="E30" i="16"/>
  <c r="F30" i="16"/>
  <c r="G30" i="16"/>
  <c r="H30" i="16"/>
  <c r="C31" i="16"/>
  <c r="D31" i="16"/>
  <c r="E31" i="16"/>
  <c r="F31" i="16"/>
  <c r="G31" i="16"/>
  <c r="H31" i="16"/>
  <c r="C32" i="16"/>
  <c r="D32" i="16"/>
  <c r="E32" i="16"/>
  <c r="F32" i="16"/>
  <c r="G32" i="16"/>
  <c r="H32" i="16"/>
  <c r="C33" i="16"/>
  <c r="D33" i="16"/>
  <c r="E33" i="16"/>
  <c r="F33" i="16"/>
  <c r="G33" i="16"/>
  <c r="H33" i="16"/>
  <c r="C34" i="16"/>
  <c r="D34" i="16"/>
  <c r="E34" i="16"/>
  <c r="F34" i="16"/>
  <c r="G34" i="16"/>
  <c r="H34" i="16"/>
  <c r="C35" i="16"/>
  <c r="D35" i="16"/>
  <c r="E35" i="16"/>
  <c r="F35" i="16"/>
  <c r="G35" i="16"/>
  <c r="H35" i="16"/>
  <c r="C36" i="16"/>
  <c r="D36" i="16"/>
  <c r="E36" i="16"/>
  <c r="F36" i="16"/>
  <c r="G36" i="16"/>
  <c r="H36" i="16"/>
  <c r="C37" i="16"/>
  <c r="D37" i="16"/>
  <c r="E37" i="16"/>
  <c r="F37" i="16"/>
  <c r="G37" i="16"/>
  <c r="H37" i="16"/>
  <c r="C38" i="16"/>
  <c r="D38" i="16"/>
  <c r="E38" i="16"/>
  <c r="F38" i="16"/>
  <c r="G38" i="16"/>
  <c r="H38" i="16"/>
  <c r="C39" i="16"/>
  <c r="D39" i="16"/>
  <c r="E39" i="16"/>
  <c r="F39" i="16"/>
  <c r="G39" i="16"/>
  <c r="H39" i="16"/>
  <c r="C40" i="16"/>
  <c r="D40" i="16"/>
  <c r="E40" i="16"/>
  <c r="F40" i="16"/>
  <c r="G40" i="16"/>
  <c r="H40" i="16"/>
  <c r="C41" i="16"/>
  <c r="D41" i="16"/>
  <c r="E41" i="16"/>
  <c r="F41" i="16"/>
  <c r="G41" i="16"/>
  <c r="H41" i="16"/>
  <c r="C42" i="16"/>
  <c r="D42" i="16"/>
  <c r="E42" i="16"/>
  <c r="F42" i="16"/>
  <c r="G42" i="16"/>
  <c r="H42" i="16"/>
  <c r="C43" i="16"/>
  <c r="D43" i="16"/>
  <c r="E43" i="16"/>
  <c r="F43" i="16"/>
  <c r="G43" i="16"/>
  <c r="H43" i="16"/>
  <c r="C44" i="16"/>
  <c r="D44" i="16"/>
  <c r="E44" i="16"/>
  <c r="F44" i="16"/>
  <c r="G44" i="16"/>
  <c r="H44" i="16"/>
  <c r="C45" i="16"/>
  <c r="D45" i="16"/>
  <c r="E45" i="16"/>
  <c r="F45" i="16"/>
  <c r="G45" i="16"/>
  <c r="H45" i="16"/>
  <c r="C46" i="16"/>
  <c r="D46" i="16"/>
  <c r="E46" i="16"/>
  <c r="F46" i="16"/>
  <c r="G46" i="16"/>
  <c r="H46" i="16"/>
  <c r="C47" i="16"/>
  <c r="D47" i="16"/>
  <c r="E47" i="16"/>
  <c r="F47" i="16"/>
  <c r="G47" i="16"/>
  <c r="H47" i="16"/>
  <c r="C48" i="16"/>
  <c r="D48" i="16"/>
  <c r="E48" i="16"/>
  <c r="F48" i="16"/>
  <c r="G48" i="16"/>
  <c r="H48" i="16"/>
  <c r="C49" i="16"/>
  <c r="D49" i="16"/>
  <c r="E49" i="16"/>
  <c r="F49" i="16"/>
  <c r="G49" i="16"/>
  <c r="H49" i="16"/>
  <c r="C50" i="16"/>
  <c r="D50" i="16"/>
  <c r="E50" i="16"/>
  <c r="F50" i="16"/>
  <c r="G50" i="16"/>
  <c r="H50" i="16"/>
  <c r="C51" i="16"/>
  <c r="D51" i="16"/>
  <c r="E51" i="16"/>
  <c r="F51" i="16"/>
  <c r="G51" i="16"/>
  <c r="H51" i="16"/>
  <c r="C52" i="16"/>
  <c r="D52" i="16"/>
  <c r="E52" i="16"/>
  <c r="F52" i="16"/>
  <c r="G52" i="16"/>
  <c r="H52" i="16"/>
  <c r="C53" i="16"/>
  <c r="D53" i="16"/>
  <c r="E53" i="16"/>
  <c r="F53" i="16"/>
  <c r="G53" i="16"/>
  <c r="H53" i="16"/>
  <c r="C54" i="16"/>
  <c r="D54" i="16"/>
  <c r="E54" i="16"/>
  <c r="F54" i="16"/>
  <c r="G54" i="16"/>
  <c r="H54" i="16"/>
  <c r="C55" i="16"/>
  <c r="D55" i="16"/>
  <c r="E55" i="16"/>
  <c r="F55" i="16"/>
  <c r="G55" i="16"/>
  <c r="H55" i="16"/>
  <c r="C56" i="16"/>
  <c r="D56" i="16"/>
  <c r="E56" i="16"/>
  <c r="F56" i="16"/>
  <c r="G56" i="16"/>
  <c r="H56" i="16"/>
  <c r="C57" i="16"/>
  <c r="D57" i="16"/>
  <c r="E57" i="16"/>
  <c r="F57" i="16"/>
  <c r="G57" i="16"/>
  <c r="H57" i="16"/>
  <c r="C58" i="16"/>
  <c r="D58" i="16"/>
  <c r="E58" i="16"/>
  <c r="F58" i="16"/>
  <c r="G58" i="16"/>
  <c r="H58" i="16"/>
  <c r="C59" i="16"/>
  <c r="D59" i="16"/>
  <c r="E59" i="16"/>
  <c r="F59" i="16"/>
  <c r="G59" i="16"/>
  <c r="H59" i="16"/>
  <c r="C60" i="16"/>
  <c r="D60" i="16"/>
  <c r="E60" i="16"/>
  <c r="F60" i="16"/>
  <c r="G60" i="16"/>
  <c r="H60" i="16"/>
  <c r="C61" i="16"/>
  <c r="D61" i="16"/>
  <c r="E61" i="16"/>
  <c r="F61" i="16"/>
  <c r="G61" i="16"/>
  <c r="H61" i="16"/>
  <c r="C62" i="16"/>
  <c r="D62" i="16"/>
  <c r="E62" i="16"/>
  <c r="F62" i="16"/>
  <c r="G62" i="16"/>
  <c r="H62" i="16"/>
  <c r="C63" i="16"/>
  <c r="D63" i="16"/>
  <c r="E63" i="16"/>
  <c r="F63" i="16"/>
  <c r="G63" i="16"/>
  <c r="H63" i="16"/>
  <c r="C64" i="16"/>
  <c r="D64" i="16"/>
  <c r="E64" i="16"/>
  <c r="F64" i="16"/>
  <c r="G64" i="16"/>
  <c r="H64" i="16"/>
  <c r="C65" i="16"/>
  <c r="D65" i="16"/>
  <c r="E65" i="16"/>
  <c r="F65" i="16"/>
  <c r="G65" i="16"/>
  <c r="H65" i="16"/>
  <c r="C66" i="16"/>
  <c r="D66" i="16"/>
  <c r="E66" i="16"/>
  <c r="F66" i="16"/>
  <c r="G66" i="16"/>
  <c r="H66" i="16"/>
  <c r="C67" i="16"/>
  <c r="D67" i="16"/>
  <c r="E67" i="16"/>
  <c r="F67" i="16"/>
  <c r="G67" i="16"/>
  <c r="H67" i="16"/>
  <c r="C68" i="16"/>
  <c r="D68" i="16"/>
  <c r="E68" i="16"/>
  <c r="F68" i="16"/>
  <c r="G68" i="16"/>
  <c r="H68" i="16"/>
  <c r="C69" i="16"/>
  <c r="D69" i="16"/>
  <c r="E69" i="16"/>
  <c r="F69" i="16"/>
  <c r="G69" i="16"/>
  <c r="H69" i="16"/>
  <c r="C70" i="16"/>
  <c r="D70" i="16"/>
  <c r="E70" i="16"/>
  <c r="F70" i="16"/>
  <c r="G70" i="16"/>
  <c r="H70" i="16"/>
  <c r="C71" i="16"/>
  <c r="D71" i="16"/>
  <c r="E71" i="16"/>
  <c r="F71" i="16"/>
  <c r="G71" i="16"/>
  <c r="H71" i="16"/>
  <c r="C72" i="16"/>
  <c r="D72" i="16"/>
  <c r="E72" i="16"/>
  <c r="F72" i="16"/>
  <c r="G72" i="16"/>
  <c r="H72" i="16"/>
  <c r="C73" i="16"/>
  <c r="D73" i="16"/>
  <c r="E73" i="16"/>
  <c r="F73" i="16"/>
  <c r="G73" i="16"/>
  <c r="H73" i="16"/>
  <c r="C74" i="16"/>
  <c r="D74" i="16"/>
  <c r="E74" i="16"/>
  <c r="F74" i="16"/>
  <c r="G74" i="16"/>
  <c r="H74" i="16"/>
  <c r="C75" i="16"/>
  <c r="D75" i="16"/>
  <c r="E75" i="16"/>
  <c r="F75" i="16"/>
  <c r="G75" i="16"/>
  <c r="H75" i="16"/>
  <c r="C76" i="16"/>
  <c r="D76" i="16"/>
  <c r="E76" i="16"/>
  <c r="F76" i="16"/>
  <c r="G76" i="16"/>
  <c r="H76" i="16"/>
  <c r="C77" i="16"/>
  <c r="D77" i="16"/>
  <c r="E77" i="16"/>
  <c r="F77" i="16"/>
  <c r="G77" i="16"/>
  <c r="H77" i="16"/>
  <c r="C78" i="16"/>
  <c r="D78" i="16"/>
  <c r="E78" i="16"/>
  <c r="F78" i="16"/>
  <c r="G78" i="16"/>
  <c r="H78" i="16"/>
  <c r="C79" i="16"/>
  <c r="D79" i="16"/>
  <c r="E79" i="16"/>
  <c r="F79" i="16"/>
  <c r="G79" i="16"/>
  <c r="H79" i="16"/>
  <c r="C80" i="16"/>
  <c r="D80" i="16"/>
  <c r="E80" i="16"/>
  <c r="F80" i="16"/>
  <c r="G80" i="16"/>
  <c r="H80" i="16"/>
  <c r="C81" i="16"/>
  <c r="D81" i="16"/>
  <c r="E81" i="16"/>
  <c r="F81" i="16"/>
  <c r="G81" i="16"/>
  <c r="H81" i="16"/>
  <c r="C82" i="16"/>
  <c r="D82" i="16"/>
  <c r="E82" i="16"/>
  <c r="F82" i="16"/>
  <c r="G82" i="16"/>
  <c r="H82" i="16"/>
  <c r="C83" i="16"/>
  <c r="D83" i="16"/>
  <c r="E83" i="16"/>
  <c r="F83" i="16"/>
  <c r="G83" i="16"/>
  <c r="H83" i="16"/>
  <c r="C84" i="16"/>
  <c r="D84" i="16"/>
  <c r="E84" i="16"/>
  <c r="F84" i="16"/>
  <c r="G84" i="16"/>
  <c r="H84" i="16"/>
  <c r="C85" i="16"/>
  <c r="D85" i="16"/>
  <c r="E85" i="16"/>
  <c r="F85" i="16"/>
  <c r="G85" i="16"/>
  <c r="H85" i="16"/>
  <c r="C86" i="16"/>
  <c r="D86" i="16"/>
  <c r="E86" i="16"/>
  <c r="F86" i="16"/>
  <c r="G86" i="16"/>
  <c r="H86" i="16"/>
  <c r="C87" i="16"/>
  <c r="D87" i="16"/>
  <c r="E87" i="16"/>
  <c r="F87" i="16"/>
  <c r="G87" i="16"/>
  <c r="H87" i="16"/>
  <c r="C88" i="16"/>
  <c r="D88" i="16"/>
  <c r="E88" i="16"/>
  <c r="F88" i="16"/>
  <c r="G88" i="16"/>
  <c r="H88" i="16"/>
  <c r="C89" i="16"/>
  <c r="D89" i="16"/>
  <c r="E89" i="16"/>
  <c r="F89" i="16"/>
  <c r="G89" i="16"/>
  <c r="H89" i="16"/>
  <c r="C90" i="16"/>
  <c r="D90" i="16"/>
  <c r="E90" i="16"/>
  <c r="F90" i="16"/>
  <c r="G90" i="16"/>
  <c r="H90" i="16"/>
  <c r="C91" i="16"/>
  <c r="D91" i="16"/>
  <c r="E91" i="16"/>
  <c r="F91" i="16"/>
  <c r="G91" i="16"/>
  <c r="H91" i="16"/>
  <c r="C92" i="16"/>
  <c r="D92" i="16"/>
  <c r="E92" i="16"/>
  <c r="F92" i="16"/>
  <c r="G92" i="16"/>
  <c r="H92" i="16"/>
  <c r="C93" i="16"/>
  <c r="D93" i="16"/>
  <c r="E93" i="16"/>
  <c r="F93" i="16"/>
  <c r="G93" i="16"/>
  <c r="H93" i="16"/>
  <c r="C94" i="16"/>
  <c r="D94" i="16"/>
  <c r="E94" i="16"/>
  <c r="F94" i="16"/>
  <c r="G94" i="16"/>
  <c r="H94" i="16"/>
  <c r="C95" i="16"/>
  <c r="D95" i="16"/>
  <c r="E95" i="16"/>
  <c r="F95" i="16"/>
  <c r="G95" i="16"/>
  <c r="H95" i="16"/>
  <c r="C96" i="16"/>
  <c r="D96" i="16"/>
  <c r="E96" i="16"/>
  <c r="F96" i="16"/>
  <c r="G96" i="16"/>
  <c r="H96" i="16"/>
  <c r="C97" i="16"/>
  <c r="D97" i="16"/>
  <c r="E97" i="16"/>
  <c r="F97" i="16"/>
  <c r="G97" i="16"/>
  <c r="H97" i="16"/>
  <c r="C98" i="16"/>
  <c r="D98" i="16"/>
  <c r="E98" i="16"/>
  <c r="F98" i="16"/>
  <c r="G98" i="16"/>
  <c r="H98" i="16"/>
  <c r="C99" i="16"/>
  <c r="D99" i="16"/>
  <c r="E99" i="16"/>
  <c r="F99" i="16"/>
  <c r="G99" i="16"/>
  <c r="H99" i="16"/>
  <c r="C100" i="16"/>
  <c r="D100" i="16"/>
  <c r="E100" i="16"/>
  <c r="F100" i="16"/>
  <c r="G100" i="16"/>
  <c r="H100" i="16"/>
  <c r="C101" i="16"/>
  <c r="D101" i="16"/>
  <c r="E101" i="16"/>
  <c r="F101" i="16"/>
  <c r="G101" i="16"/>
  <c r="H101" i="16"/>
  <c r="C102" i="16"/>
  <c r="D102" i="16"/>
  <c r="E102" i="16"/>
  <c r="F102" i="16"/>
  <c r="G102" i="16"/>
  <c r="H102" i="16"/>
  <c r="H9" i="16"/>
  <c r="G9" i="16"/>
  <c r="F9" i="16"/>
  <c r="E9" i="16"/>
  <c r="D9" i="16"/>
  <c r="C9" i="16"/>
  <c r="L11" i="16" l="1"/>
  <c r="Q11" i="16"/>
  <c r="L13" i="16"/>
  <c r="M13" i="16"/>
  <c r="N13" i="16"/>
  <c r="Q13" i="16"/>
  <c r="L15" i="16"/>
  <c r="M15" i="16"/>
  <c r="N15" i="16"/>
  <c r="O15" i="16"/>
  <c r="P15" i="16"/>
  <c r="Q15" i="16"/>
  <c r="L16" i="16"/>
  <c r="M16" i="16"/>
  <c r="N16" i="16"/>
  <c r="O16" i="16"/>
  <c r="P16" i="16"/>
  <c r="Q16" i="16"/>
  <c r="L17" i="16"/>
  <c r="M17" i="16"/>
  <c r="N17" i="16"/>
  <c r="O17" i="16"/>
  <c r="P17" i="16"/>
  <c r="Q17" i="16"/>
  <c r="Q18" i="16"/>
  <c r="L19" i="16"/>
  <c r="M19" i="16"/>
  <c r="Q19" i="16"/>
  <c r="L20" i="16"/>
  <c r="M20" i="16"/>
  <c r="N20" i="16"/>
  <c r="O20" i="16"/>
  <c r="P20" i="16"/>
  <c r="Q20" i="16"/>
  <c r="L21" i="16"/>
  <c r="M21" i="16"/>
  <c r="N21" i="16"/>
  <c r="O21" i="16"/>
  <c r="P21" i="16"/>
  <c r="Q21" i="16"/>
  <c r="L22" i="16"/>
  <c r="M22" i="16"/>
  <c r="N22" i="16"/>
  <c r="Q22" i="16"/>
  <c r="L23" i="16"/>
  <c r="M23" i="16"/>
  <c r="N23" i="16"/>
  <c r="O23" i="16"/>
  <c r="P23" i="16"/>
  <c r="Q23" i="16"/>
  <c r="L24" i="16"/>
  <c r="M24" i="16"/>
  <c r="N24" i="16"/>
  <c r="O24" i="16"/>
  <c r="P24" i="16"/>
  <c r="Q24" i="16"/>
  <c r="N25" i="16"/>
  <c r="P25" i="16"/>
  <c r="Q25" i="16"/>
  <c r="L26" i="16"/>
  <c r="M26" i="16"/>
  <c r="N26" i="16"/>
  <c r="O26" i="16"/>
  <c r="P26" i="16"/>
  <c r="Q26" i="16"/>
  <c r="L27" i="16"/>
  <c r="M27" i="16"/>
  <c r="N27" i="16"/>
  <c r="O27" i="16"/>
  <c r="P27" i="16"/>
  <c r="Q27" i="16"/>
  <c r="L28" i="16"/>
  <c r="M28" i="16"/>
  <c r="N28" i="16"/>
  <c r="O28" i="16"/>
  <c r="P28" i="16"/>
  <c r="Q28" i="16"/>
  <c r="L29" i="16"/>
  <c r="M29" i="16"/>
  <c r="N29" i="16"/>
  <c r="O29" i="16"/>
  <c r="P29" i="16"/>
  <c r="Q29" i="16"/>
  <c r="L30" i="16"/>
  <c r="M30" i="16"/>
  <c r="N30" i="16"/>
  <c r="O30" i="16"/>
  <c r="P30" i="16"/>
  <c r="Q30" i="16"/>
  <c r="L31" i="16"/>
  <c r="M31" i="16"/>
  <c r="N31" i="16"/>
  <c r="O31" i="16"/>
  <c r="P31" i="16"/>
  <c r="Q31" i="16"/>
  <c r="L32" i="16"/>
  <c r="M32" i="16"/>
  <c r="N32" i="16"/>
  <c r="O32" i="16"/>
  <c r="P32" i="16"/>
  <c r="Q32" i="16"/>
  <c r="L33" i="16"/>
  <c r="M33" i="16"/>
  <c r="N33" i="16"/>
  <c r="O33" i="16"/>
  <c r="P33" i="16"/>
  <c r="Q33" i="16"/>
  <c r="L34" i="16"/>
  <c r="M34" i="16"/>
  <c r="N34" i="16"/>
  <c r="O34" i="16"/>
  <c r="P34" i="16"/>
  <c r="Q34" i="16"/>
  <c r="L35" i="16"/>
  <c r="M35" i="16"/>
  <c r="N35" i="16"/>
  <c r="O35" i="16"/>
  <c r="P35" i="16"/>
  <c r="Q35" i="16"/>
  <c r="L36" i="16"/>
  <c r="M36" i="16"/>
  <c r="N36" i="16"/>
  <c r="O36" i="16"/>
  <c r="P36" i="16"/>
  <c r="Q36" i="16"/>
  <c r="L37" i="16"/>
  <c r="M37" i="16"/>
  <c r="N37" i="16"/>
  <c r="O37" i="16"/>
  <c r="P37" i="16"/>
  <c r="Q37" i="16"/>
  <c r="L38" i="16"/>
  <c r="M38" i="16"/>
  <c r="N38" i="16"/>
  <c r="O38" i="16"/>
  <c r="P38" i="16"/>
  <c r="Q38" i="16"/>
  <c r="L39" i="16"/>
  <c r="M39" i="16"/>
  <c r="N39" i="16"/>
  <c r="O39" i="16"/>
  <c r="P39" i="16"/>
  <c r="Q39" i="16"/>
  <c r="L40" i="16"/>
  <c r="M40" i="16"/>
  <c r="N40" i="16"/>
  <c r="O40" i="16"/>
  <c r="P40" i="16"/>
  <c r="Q40" i="16"/>
  <c r="L41" i="16"/>
  <c r="M41" i="16"/>
  <c r="N41" i="16"/>
  <c r="O41" i="16"/>
  <c r="P41" i="16"/>
  <c r="Q41" i="16"/>
  <c r="L42" i="16"/>
  <c r="M42" i="16"/>
  <c r="O42" i="16"/>
  <c r="P42" i="16"/>
  <c r="Q42" i="16"/>
  <c r="L43" i="16"/>
  <c r="M43" i="16"/>
  <c r="O43" i="16"/>
  <c r="Q43" i="16"/>
  <c r="L44" i="16"/>
  <c r="M44" i="16"/>
  <c r="O44" i="16"/>
  <c r="Q44" i="16"/>
  <c r="L45" i="16"/>
  <c r="M45" i="16"/>
  <c r="N45" i="16"/>
  <c r="O45" i="16"/>
  <c r="P45" i="16"/>
  <c r="Q45" i="16"/>
  <c r="L46" i="16"/>
  <c r="M46" i="16"/>
  <c r="O46" i="16"/>
  <c r="Q46" i="16"/>
  <c r="L47" i="16"/>
  <c r="M47" i="16"/>
  <c r="N47" i="16"/>
  <c r="O47" i="16"/>
  <c r="P47" i="16"/>
  <c r="Q47" i="16"/>
  <c r="L48" i="16"/>
  <c r="M48" i="16"/>
  <c r="N48" i="16"/>
  <c r="O48" i="16"/>
  <c r="P48" i="16"/>
  <c r="Q48" i="16"/>
  <c r="L49" i="16"/>
  <c r="M49" i="16"/>
  <c r="N49" i="16"/>
  <c r="O49" i="16"/>
  <c r="P49" i="16"/>
  <c r="Q49" i="16"/>
  <c r="L50" i="16"/>
  <c r="M50" i="16"/>
  <c r="N50" i="16"/>
  <c r="O50" i="16"/>
  <c r="P50" i="16"/>
  <c r="Q50" i="16"/>
  <c r="L51" i="16"/>
  <c r="M51" i="16"/>
  <c r="N51" i="16"/>
  <c r="O51" i="16"/>
  <c r="P51" i="16"/>
  <c r="Q51" i="16"/>
  <c r="L52" i="16"/>
  <c r="M52" i="16"/>
  <c r="N52" i="16"/>
  <c r="O52" i="16"/>
  <c r="P52" i="16"/>
  <c r="Q52" i="16"/>
  <c r="L53" i="16"/>
  <c r="M53" i="16"/>
  <c r="N53" i="16"/>
  <c r="O53" i="16"/>
  <c r="P53" i="16"/>
  <c r="Q53" i="16"/>
  <c r="L54" i="16"/>
  <c r="M54" i="16"/>
  <c r="N54" i="16"/>
  <c r="O54" i="16"/>
  <c r="P54" i="16"/>
  <c r="Q54" i="16"/>
  <c r="L55" i="16"/>
  <c r="M55" i="16"/>
  <c r="N55" i="16"/>
  <c r="O55" i="16"/>
  <c r="P55" i="16"/>
  <c r="Q55" i="16"/>
  <c r="L56" i="16"/>
  <c r="M56" i="16"/>
  <c r="N56" i="16"/>
  <c r="O56" i="16"/>
  <c r="P56" i="16"/>
  <c r="Q56" i="16"/>
  <c r="L57" i="16"/>
  <c r="M57" i="16"/>
  <c r="N57" i="16"/>
  <c r="O57" i="16"/>
  <c r="P57" i="16"/>
  <c r="Q57" i="16"/>
  <c r="L58" i="16"/>
  <c r="M58" i="16"/>
  <c r="N58" i="16"/>
  <c r="O58" i="16"/>
  <c r="P58" i="16"/>
  <c r="Q58" i="16"/>
  <c r="L59" i="16"/>
  <c r="M59" i="16"/>
  <c r="N59" i="16"/>
  <c r="O59" i="16"/>
  <c r="P59" i="16"/>
  <c r="Q59" i="16"/>
  <c r="L60" i="16"/>
  <c r="M60" i="16"/>
  <c r="N60" i="16"/>
  <c r="O60" i="16"/>
  <c r="P60" i="16"/>
  <c r="Q60" i="16"/>
  <c r="L61" i="16"/>
  <c r="M61" i="16"/>
  <c r="N61" i="16"/>
  <c r="O61" i="16"/>
  <c r="P61" i="16"/>
  <c r="Q61" i="16"/>
  <c r="L62" i="16"/>
  <c r="M62" i="16"/>
  <c r="N62" i="16"/>
  <c r="O62" i="16"/>
  <c r="P62" i="16"/>
  <c r="Q62" i="16"/>
  <c r="L63" i="16"/>
  <c r="M63" i="16"/>
  <c r="N63" i="16"/>
  <c r="O63" i="16"/>
  <c r="P63" i="16"/>
  <c r="Q63" i="16"/>
  <c r="L64" i="16"/>
  <c r="M64" i="16"/>
  <c r="N64" i="16"/>
  <c r="O64" i="16"/>
  <c r="P64" i="16"/>
  <c r="Q64" i="16"/>
  <c r="L65" i="16"/>
  <c r="M65" i="16"/>
  <c r="N65" i="16"/>
  <c r="O65" i="16"/>
  <c r="P65" i="16"/>
  <c r="Q65" i="16"/>
  <c r="L66" i="16"/>
  <c r="M66" i="16"/>
  <c r="N66" i="16"/>
  <c r="O66" i="16"/>
  <c r="P66" i="16"/>
  <c r="Q66" i="16"/>
  <c r="L67" i="16"/>
  <c r="M67" i="16"/>
  <c r="N67" i="16"/>
  <c r="O67" i="16"/>
  <c r="P67" i="16"/>
  <c r="Q67" i="16"/>
  <c r="L68" i="16"/>
  <c r="M68" i="16"/>
  <c r="N68" i="16"/>
  <c r="O68" i="16"/>
  <c r="P68" i="16"/>
  <c r="Q68" i="16"/>
  <c r="L69" i="16"/>
  <c r="M69" i="16"/>
  <c r="N69" i="16"/>
  <c r="O69" i="16"/>
  <c r="P69" i="16"/>
  <c r="Q69" i="16"/>
  <c r="L70" i="16"/>
  <c r="M70" i="16"/>
  <c r="N70" i="16"/>
  <c r="O70" i="16"/>
  <c r="P70" i="16"/>
  <c r="Q70" i="16"/>
  <c r="L71" i="16"/>
  <c r="M71" i="16"/>
  <c r="N71" i="16"/>
  <c r="O71" i="16"/>
  <c r="P71" i="16"/>
  <c r="Q71" i="16"/>
  <c r="L72" i="16"/>
  <c r="M72" i="16"/>
  <c r="N72" i="16"/>
  <c r="O72" i="16"/>
  <c r="P72" i="16"/>
  <c r="Q72" i="16"/>
  <c r="L73" i="16"/>
  <c r="M73" i="16"/>
  <c r="N73" i="16"/>
  <c r="O73" i="16"/>
  <c r="P73" i="16"/>
  <c r="Q73" i="16"/>
  <c r="L74" i="16"/>
  <c r="M74" i="16"/>
  <c r="N74" i="16"/>
  <c r="O74" i="16"/>
  <c r="P74" i="16"/>
  <c r="Q74" i="16"/>
  <c r="L75" i="16"/>
  <c r="M75" i="16"/>
  <c r="N75" i="16"/>
  <c r="O75" i="16"/>
  <c r="P75" i="16"/>
  <c r="Q75" i="16"/>
  <c r="L76" i="16"/>
  <c r="M76" i="16"/>
  <c r="N76" i="16"/>
  <c r="O76" i="16"/>
  <c r="P76" i="16"/>
  <c r="Q76" i="16"/>
  <c r="L77" i="16"/>
  <c r="M77" i="16"/>
  <c r="P77" i="16"/>
  <c r="Q77" i="16"/>
  <c r="L78" i="16"/>
  <c r="M78" i="16"/>
  <c r="N78" i="16"/>
  <c r="O78" i="16"/>
  <c r="P78" i="16"/>
  <c r="Q78" i="16"/>
  <c r="L79" i="16"/>
  <c r="M79" i="16"/>
  <c r="N79" i="16"/>
  <c r="O79" i="16"/>
  <c r="P79" i="16"/>
  <c r="Q79" i="16"/>
  <c r="L80" i="16"/>
  <c r="M80" i="16"/>
  <c r="P80" i="16"/>
  <c r="Q80" i="16"/>
  <c r="L81" i="16"/>
  <c r="M81" i="16"/>
  <c r="N81" i="16"/>
  <c r="O81" i="16"/>
  <c r="P81" i="16"/>
  <c r="Q81" i="16"/>
  <c r="L82" i="16"/>
  <c r="M82" i="16"/>
  <c r="N82" i="16"/>
  <c r="O82" i="16"/>
  <c r="P82" i="16"/>
  <c r="Q82" i="16"/>
  <c r="L83" i="16"/>
  <c r="M83" i="16"/>
  <c r="N83" i="16"/>
  <c r="O83" i="16"/>
  <c r="P83" i="16"/>
  <c r="Q83" i="16"/>
  <c r="L84" i="16"/>
  <c r="M84" i="16"/>
  <c r="N84" i="16"/>
  <c r="O84" i="16"/>
  <c r="P84" i="16"/>
  <c r="Q84" i="16"/>
  <c r="L85" i="16"/>
  <c r="M85" i="16"/>
  <c r="N85" i="16"/>
  <c r="O85" i="16"/>
  <c r="P85" i="16"/>
  <c r="Q85" i="16"/>
  <c r="L86" i="16"/>
  <c r="M86" i="16"/>
  <c r="N86" i="16"/>
  <c r="O86" i="16"/>
  <c r="P86" i="16"/>
  <c r="Q86" i="16"/>
  <c r="L87" i="16"/>
  <c r="M87" i="16"/>
  <c r="N87" i="16"/>
  <c r="O87" i="16"/>
  <c r="P87" i="16"/>
  <c r="Q87" i="16"/>
  <c r="L88" i="16"/>
  <c r="M88" i="16"/>
  <c r="N88" i="16"/>
  <c r="O88" i="16"/>
  <c r="P88" i="16"/>
  <c r="Q88" i="16"/>
  <c r="L89" i="16"/>
  <c r="M89" i="16"/>
  <c r="N89" i="16"/>
  <c r="O89" i="16"/>
  <c r="P89" i="16"/>
  <c r="Q89" i="16"/>
  <c r="L90" i="16"/>
  <c r="M90" i="16"/>
  <c r="N90" i="16"/>
  <c r="O90" i="16"/>
  <c r="P90" i="16"/>
  <c r="Q90" i="16"/>
  <c r="L91" i="16"/>
  <c r="M91" i="16"/>
  <c r="N91" i="16"/>
  <c r="O91" i="16"/>
  <c r="P91" i="16"/>
  <c r="Q91" i="16"/>
  <c r="L92" i="16"/>
  <c r="M92" i="16"/>
  <c r="N92" i="16"/>
  <c r="O92" i="16"/>
  <c r="P92" i="16"/>
  <c r="Q92" i="16"/>
  <c r="L93" i="16"/>
  <c r="M93" i="16"/>
  <c r="N93" i="16"/>
  <c r="O93" i="16"/>
  <c r="P93" i="16"/>
  <c r="Q93" i="16"/>
  <c r="L94" i="16"/>
  <c r="M94" i="16"/>
  <c r="N94" i="16"/>
  <c r="O94" i="16"/>
  <c r="P94" i="16"/>
  <c r="Q94" i="16"/>
  <c r="L95" i="16"/>
  <c r="M95" i="16"/>
  <c r="O95" i="16"/>
  <c r="Q95" i="16"/>
  <c r="L96" i="16"/>
  <c r="M96" i="16"/>
  <c r="O96" i="16"/>
  <c r="Q96" i="16"/>
  <c r="L97" i="16"/>
  <c r="M97" i="16"/>
  <c r="N97" i="16"/>
  <c r="O97" i="16"/>
  <c r="P97" i="16"/>
  <c r="Q97" i="16"/>
  <c r="L98" i="16"/>
  <c r="M98" i="16"/>
  <c r="N98" i="16"/>
  <c r="O98" i="16"/>
  <c r="P98" i="16"/>
  <c r="Q98" i="16"/>
  <c r="L99" i="16"/>
  <c r="M99" i="16"/>
  <c r="N99" i="16"/>
  <c r="O99" i="16"/>
  <c r="P99" i="16"/>
  <c r="Q99" i="16"/>
  <c r="L100" i="16"/>
  <c r="M100" i="16"/>
  <c r="O100" i="16"/>
  <c r="Q100" i="16"/>
  <c r="L101" i="16"/>
  <c r="M101" i="16"/>
  <c r="O101" i="16"/>
  <c r="Q101" i="16"/>
  <c r="L102" i="16"/>
  <c r="M102" i="16"/>
  <c r="N102" i="16"/>
  <c r="O102" i="16"/>
  <c r="P102" i="16"/>
  <c r="Q102" i="16"/>
  <c r="C10" i="27"/>
  <c r="D10" i="27"/>
  <c r="E10" i="27"/>
  <c r="F10" i="27"/>
  <c r="G10" i="27"/>
  <c r="H10" i="27"/>
  <c r="C11" i="27"/>
  <c r="D11" i="27"/>
  <c r="E11" i="27"/>
  <c r="F11" i="27"/>
  <c r="G11" i="27"/>
  <c r="H11" i="27"/>
  <c r="Q11" i="27" s="1"/>
  <c r="C12" i="27"/>
  <c r="D12" i="27"/>
  <c r="E12" i="27"/>
  <c r="F12" i="27"/>
  <c r="G12" i="27"/>
  <c r="H12" i="27"/>
  <c r="C13" i="27"/>
  <c r="D13" i="27"/>
  <c r="E13" i="27"/>
  <c r="F13" i="27"/>
  <c r="G13" i="27"/>
  <c r="H13" i="27"/>
  <c r="Q13" i="27" s="1"/>
  <c r="C14" i="27"/>
  <c r="D14" i="27"/>
  <c r="E14" i="27"/>
  <c r="F14" i="27"/>
  <c r="G14" i="27"/>
  <c r="H14" i="27"/>
  <c r="C15" i="27"/>
  <c r="D15" i="27"/>
  <c r="E15" i="27"/>
  <c r="F15" i="27"/>
  <c r="G15" i="27"/>
  <c r="H15" i="27"/>
  <c r="Q15" i="27" s="1"/>
  <c r="C16" i="27"/>
  <c r="D16" i="27"/>
  <c r="E16" i="27"/>
  <c r="F16" i="27"/>
  <c r="G16" i="27"/>
  <c r="H16" i="27"/>
  <c r="Q16" i="27" s="1"/>
  <c r="C17" i="27"/>
  <c r="D17" i="27"/>
  <c r="E17" i="27"/>
  <c r="F17" i="27"/>
  <c r="G17" i="27"/>
  <c r="H17" i="27"/>
  <c r="Q17" i="27" s="1"/>
  <c r="C18" i="27"/>
  <c r="D18" i="27"/>
  <c r="E18" i="27"/>
  <c r="F18" i="27"/>
  <c r="G18" i="27"/>
  <c r="H18" i="27"/>
  <c r="C19" i="27"/>
  <c r="D19" i="27"/>
  <c r="E19" i="27"/>
  <c r="F19" i="27"/>
  <c r="G19" i="27"/>
  <c r="H19" i="27"/>
  <c r="C20" i="27"/>
  <c r="D20" i="27"/>
  <c r="E20" i="27"/>
  <c r="F20" i="27"/>
  <c r="G20" i="27"/>
  <c r="H20" i="27"/>
  <c r="Q20" i="27" s="1"/>
  <c r="C21" i="27"/>
  <c r="D21" i="27"/>
  <c r="E21" i="27"/>
  <c r="F21" i="27"/>
  <c r="G21" i="27"/>
  <c r="H21" i="27"/>
  <c r="C22" i="27"/>
  <c r="D22" i="27"/>
  <c r="E22" i="27"/>
  <c r="F22" i="27"/>
  <c r="G22" i="27"/>
  <c r="H22" i="27"/>
  <c r="Q22" i="27" s="1"/>
  <c r="C23" i="27"/>
  <c r="D23" i="27"/>
  <c r="E23" i="27"/>
  <c r="F23" i="27"/>
  <c r="G23" i="27"/>
  <c r="H23" i="27"/>
  <c r="Q23" i="27" s="1"/>
  <c r="C24" i="27"/>
  <c r="D24" i="27"/>
  <c r="E24" i="27"/>
  <c r="F24" i="27"/>
  <c r="G24" i="27"/>
  <c r="H24" i="27"/>
  <c r="Q24" i="27" s="1"/>
  <c r="C25" i="27"/>
  <c r="D25" i="27"/>
  <c r="E25" i="27"/>
  <c r="F25" i="27"/>
  <c r="G25" i="27"/>
  <c r="H25" i="27"/>
  <c r="Q25" i="27" s="1"/>
  <c r="C26" i="27"/>
  <c r="D26" i="27"/>
  <c r="E26" i="27"/>
  <c r="F26" i="27"/>
  <c r="G26" i="27"/>
  <c r="H26" i="27"/>
  <c r="C27" i="27"/>
  <c r="D27" i="27"/>
  <c r="E27" i="27"/>
  <c r="F27" i="27"/>
  <c r="G27" i="27"/>
  <c r="H27" i="27"/>
  <c r="Q27" i="27" s="1"/>
  <c r="C28" i="27"/>
  <c r="D28" i="27"/>
  <c r="E28" i="27"/>
  <c r="F28" i="27"/>
  <c r="G28" i="27"/>
  <c r="H28" i="27"/>
  <c r="C29" i="27"/>
  <c r="D29" i="27"/>
  <c r="E29" i="27"/>
  <c r="F29" i="27"/>
  <c r="G29" i="27"/>
  <c r="H29" i="27"/>
  <c r="Q29" i="27" s="1"/>
  <c r="C30" i="27"/>
  <c r="D30" i="27"/>
  <c r="E30" i="27"/>
  <c r="F30" i="27"/>
  <c r="G30" i="27"/>
  <c r="H30" i="27"/>
  <c r="C31" i="27"/>
  <c r="D31" i="27"/>
  <c r="E31" i="27"/>
  <c r="F31" i="27"/>
  <c r="G31" i="27"/>
  <c r="H31" i="27"/>
  <c r="Q31" i="27" s="1"/>
  <c r="C32" i="27"/>
  <c r="D32" i="27"/>
  <c r="E32" i="27"/>
  <c r="F32" i="27"/>
  <c r="G32" i="27"/>
  <c r="H32" i="27"/>
  <c r="Q32" i="27" s="1"/>
  <c r="C33" i="27"/>
  <c r="D33" i="27"/>
  <c r="E33" i="27"/>
  <c r="F33" i="27"/>
  <c r="G33" i="27"/>
  <c r="H33" i="27"/>
  <c r="C34" i="27"/>
  <c r="D34" i="27"/>
  <c r="E34" i="27"/>
  <c r="F34" i="27"/>
  <c r="G34" i="27"/>
  <c r="H34" i="27"/>
  <c r="Q34" i="27" s="1"/>
  <c r="C35" i="27"/>
  <c r="D35" i="27"/>
  <c r="E35" i="27"/>
  <c r="F35" i="27"/>
  <c r="G35" i="27"/>
  <c r="H35" i="27"/>
  <c r="Q35" i="27" s="1"/>
  <c r="C36" i="27"/>
  <c r="D36" i="27"/>
  <c r="E36" i="27"/>
  <c r="F36" i="27"/>
  <c r="G36" i="27"/>
  <c r="H36" i="27"/>
  <c r="C37" i="27"/>
  <c r="D37" i="27"/>
  <c r="E37" i="27"/>
  <c r="F37" i="27"/>
  <c r="G37" i="27"/>
  <c r="H37" i="27"/>
  <c r="Q37" i="27" s="1"/>
  <c r="C38" i="27"/>
  <c r="D38" i="27"/>
  <c r="E38" i="27"/>
  <c r="F38" i="27"/>
  <c r="G38" i="27"/>
  <c r="H38" i="27"/>
  <c r="Q38" i="27" s="1"/>
  <c r="C39" i="27"/>
  <c r="D39" i="27"/>
  <c r="E39" i="27"/>
  <c r="F39" i="27"/>
  <c r="G39" i="27"/>
  <c r="H39" i="27"/>
  <c r="C40" i="27"/>
  <c r="D40" i="27"/>
  <c r="E40" i="27"/>
  <c r="F40" i="27"/>
  <c r="G40" i="27"/>
  <c r="H40" i="27"/>
  <c r="Q40" i="27" s="1"/>
  <c r="C41" i="27"/>
  <c r="D41" i="27"/>
  <c r="E41" i="27"/>
  <c r="F41" i="27"/>
  <c r="G41" i="27"/>
  <c r="H41" i="27"/>
  <c r="Q41" i="27" s="1"/>
  <c r="C42" i="27"/>
  <c r="D42" i="27"/>
  <c r="E42" i="27"/>
  <c r="F42" i="27"/>
  <c r="G42" i="27"/>
  <c r="H42" i="27"/>
  <c r="C43" i="27"/>
  <c r="D43" i="27"/>
  <c r="E43" i="27"/>
  <c r="F43" i="27"/>
  <c r="G43" i="27"/>
  <c r="H43" i="27"/>
  <c r="Q43" i="27" s="1"/>
  <c r="C44" i="27"/>
  <c r="D44" i="27"/>
  <c r="E44" i="27"/>
  <c r="F44" i="27"/>
  <c r="G44" i="27"/>
  <c r="H44" i="27"/>
  <c r="Q44" i="27" s="1"/>
  <c r="C45" i="27"/>
  <c r="D45" i="27"/>
  <c r="E45" i="27"/>
  <c r="F45" i="27"/>
  <c r="G45" i="27"/>
  <c r="H45" i="27"/>
  <c r="Q45" i="27" s="1"/>
  <c r="C46" i="27"/>
  <c r="D46" i="27"/>
  <c r="E46" i="27"/>
  <c r="F46" i="27"/>
  <c r="G46" i="27"/>
  <c r="H46" i="27"/>
  <c r="Q46" i="27" s="1"/>
  <c r="C47" i="27"/>
  <c r="D47" i="27"/>
  <c r="E47" i="27"/>
  <c r="G18" i="24" s="1"/>
  <c r="M20" i="25" s="1"/>
  <c r="F47" i="27"/>
  <c r="G19" i="24" s="1"/>
  <c r="M21" i="25" s="1"/>
  <c r="G47" i="27"/>
  <c r="H47" i="27"/>
  <c r="C48" i="27"/>
  <c r="D48" i="27"/>
  <c r="E48" i="27"/>
  <c r="F48" i="27"/>
  <c r="G48" i="27"/>
  <c r="H48" i="27"/>
  <c r="Q48" i="27" s="1"/>
  <c r="C49" i="27"/>
  <c r="D49" i="27"/>
  <c r="E49" i="27"/>
  <c r="F49" i="27"/>
  <c r="G49" i="27"/>
  <c r="H49" i="27"/>
  <c r="Q49" i="27" s="1"/>
  <c r="C50" i="27"/>
  <c r="D50" i="27"/>
  <c r="E50" i="27"/>
  <c r="F50" i="27"/>
  <c r="G50" i="27"/>
  <c r="H50" i="27"/>
  <c r="Q50" i="27" s="1"/>
  <c r="C51" i="27"/>
  <c r="D51" i="27"/>
  <c r="E51" i="27"/>
  <c r="F51" i="27"/>
  <c r="G51" i="27"/>
  <c r="H51" i="27"/>
  <c r="C52" i="27"/>
  <c r="D52" i="27"/>
  <c r="E52" i="27"/>
  <c r="F52" i="27"/>
  <c r="G52" i="27"/>
  <c r="H52" i="27"/>
  <c r="Q52" i="27" s="1"/>
  <c r="C53" i="27"/>
  <c r="D53" i="27"/>
  <c r="E53" i="27"/>
  <c r="F53" i="27"/>
  <c r="G53" i="27"/>
  <c r="H53" i="27"/>
  <c r="Q53" i="27" s="1"/>
  <c r="C54" i="27"/>
  <c r="D54" i="27"/>
  <c r="E54" i="27"/>
  <c r="F54" i="27"/>
  <c r="G54" i="27"/>
  <c r="H54" i="27"/>
  <c r="Q54" i="27" s="1"/>
  <c r="C55" i="27"/>
  <c r="D55" i="27"/>
  <c r="E55" i="27"/>
  <c r="F55" i="27"/>
  <c r="G55" i="27"/>
  <c r="H55" i="27"/>
  <c r="Q55" i="27" s="1"/>
  <c r="C56" i="27"/>
  <c r="D56" i="27"/>
  <c r="E56" i="27"/>
  <c r="F56" i="27"/>
  <c r="G56" i="27"/>
  <c r="H56" i="27"/>
  <c r="Q56" i="27" s="1"/>
  <c r="C57" i="27"/>
  <c r="D57" i="27"/>
  <c r="E57" i="27"/>
  <c r="F57" i="27"/>
  <c r="G57" i="27"/>
  <c r="H57" i="27"/>
  <c r="Q57" i="27" s="1"/>
  <c r="C58" i="27"/>
  <c r="D58" i="27"/>
  <c r="E58" i="27"/>
  <c r="F58" i="27"/>
  <c r="G58" i="27"/>
  <c r="H58" i="27"/>
  <c r="Q58" i="27" s="1"/>
  <c r="C59" i="27"/>
  <c r="D59" i="27"/>
  <c r="E59" i="27"/>
  <c r="F59" i="27"/>
  <c r="G59" i="27"/>
  <c r="H59" i="27"/>
  <c r="Q59" i="27" s="1"/>
  <c r="C60" i="27"/>
  <c r="D60" i="27"/>
  <c r="E60" i="27"/>
  <c r="F60" i="27"/>
  <c r="G60" i="27"/>
  <c r="H60" i="27"/>
  <c r="Q60" i="27" s="1"/>
  <c r="C61" i="27"/>
  <c r="D61" i="27"/>
  <c r="E61" i="27"/>
  <c r="F61" i="27"/>
  <c r="G61" i="27"/>
  <c r="H61" i="27"/>
  <c r="Q61" i="27" s="1"/>
  <c r="C62" i="27"/>
  <c r="D62" i="27"/>
  <c r="E62" i="27"/>
  <c r="F62" i="27"/>
  <c r="G62" i="27"/>
  <c r="H62" i="27"/>
  <c r="Q62" i="27" s="1"/>
  <c r="C63" i="27"/>
  <c r="D63" i="27"/>
  <c r="E63" i="27"/>
  <c r="F63" i="27"/>
  <c r="G63" i="27"/>
  <c r="H63" i="27"/>
  <c r="Q63" i="27" s="1"/>
  <c r="C64" i="27"/>
  <c r="D64" i="27"/>
  <c r="E64" i="27"/>
  <c r="F64" i="27"/>
  <c r="G64" i="27"/>
  <c r="H64" i="27"/>
  <c r="Q64" i="27" s="1"/>
  <c r="C65" i="27"/>
  <c r="D65" i="27"/>
  <c r="E65" i="27"/>
  <c r="F65" i="27"/>
  <c r="G65" i="27"/>
  <c r="H65" i="27"/>
  <c r="Q65" i="27" s="1"/>
  <c r="C66" i="27"/>
  <c r="D66" i="27"/>
  <c r="E66" i="27"/>
  <c r="F66" i="27"/>
  <c r="G66" i="27"/>
  <c r="H66" i="27"/>
  <c r="Q66" i="27" s="1"/>
  <c r="C67" i="27"/>
  <c r="D67" i="27"/>
  <c r="E67" i="27"/>
  <c r="F67" i="27"/>
  <c r="G67" i="27"/>
  <c r="H67" i="27"/>
  <c r="Q67" i="27" s="1"/>
  <c r="C68" i="27"/>
  <c r="D68" i="27"/>
  <c r="E68" i="27"/>
  <c r="F68" i="27"/>
  <c r="G68" i="27"/>
  <c r="H68" i="27"/>
  <c r="Q68" i="27" s="1"/>
  <c r="C69" i="27"/>
  <c r="D69" i="27"/>
  <c r="E69" i="27"/>
  <c r="F69" i="27"/>
  <c r="G69" i="27"/>
  <c r="H69" i="27"/>
  <c r="Q69" i="27" s="1"/>
  <c r="C70" i="27"/>
  <c r="D70" i="27"/>
  <c r="E70" i="27"/>
  <c r="F70" i="27"/>
  <c r="G70" i="27"/>
  <c r="H70" i="27"/>
  <c r="Q70" i="27" s="1"/>
  <c r="C71" i="27"/>
  <c r="D71" i="27"/>
  <c r="E71" i="27"/>
  <c r="F71" i="27"/>
  <c r="G71" i="27"/>
  <c r="H71" i="27"/>
  <c r="Q71" i="27" s="1"/>
  <c r="C72" i="27"/>
  <c r="D72" i="27"/>
  <c r="E72" i="27"/>
  <c r="F72" i="27"/>
  <c r="G72" i="27"/>
  <c r="H72" i="27"/>
  <c r="Q72" i="27" s="1"/>
  <c r="C73" i="27"/>
  <c r="D73" i="27"/>
  <c r="E73" i="27"/>
  <c r="F73" i="27"/>
  <c r="G73" i="27"/>
  <c r="H73" i="27"/>
  <c r="Q73" i="27" s="1"/>
  <c r="C74" i="27"/>
  <c r="D74" i="27"/>
  <c r="E74" i="27"/>
  <c r="F74" i="27"/>
  <c r="G74" i="27"/>
  <c r="H74" i="27"/>
  <c r="Q74" i="27" s="1"/>
  <c r="C75" i="27"/>
  <c r="D75" i="27"/>
  <c r="E75" i="27"/>
  <c r="F75" i="27"/>
  <c r="G75" i="27"/>
  <c r="H75" i="27"/>
  <c r="Q75" i="27" s="1"/>
  <c r="C76" i="27"/>
  <c r="D76" i="27"/>
  <c r="E76" i="27"/>
  <c r="F76" i="27"/>
  <c r="G76" i="27"/>
  <c r="H76" i="27"/>
  <c r="Q76" i="27" s="1"/>
  <c r="C77" i="27"/>
  <c r="D77" i="27"/>
  <c r="E77" i="27"/>
  <c r="F77" i="27"/>
  <c r="G77" i="27"/>
  <c r="H77" i="27"/>
  <c r="Q77" i="27" s="1"/>
  <c r="C78" i="27"/>
  <c r="D78" i="27"/>
  <c r="E78" i="27"/>
  <c r="F78" i="27"/>
  <c r="G78" i="27"/>
  <c r="H78" i="27"/>
  <c r="Q78" i="27" s="1"/>
  <c r="C79" i="27"/>
  <c r="D79" i="27"/>
  <c r="E79" i="27"/>
  <c r="F79" i="27"/>
  <c r="G79" i="27"/>
  <c r="H79" i="27"/>
  <c r="Q79" i="27" s="1"/>
  <c r="C80" i="27"/>
  <c r="D80" i="27"/>
  <c r="E80" i="27"/>
  <c r="F80" i="27"/>
  <c r="G80" i="27"/>
  <c r="H80" i="27"/>
  <c r="Q80" i="27" s="1"/>
  <c r="C81" i="27"/>
  <c r="D81" i="27"/>
  <c r="E81" i="27"/>
  <c r="F81" i="27"/>
  <c r="G81" i="27"/>
  <c r="H81" i="27"/>
  <c r="Q81" i="27" s="1"/>
  <c r="C82" i="27"/>
  <c r="D82" i="27"/>
  <c r="E82" i="27"/>
  <c r="F82" i="27"/>
  <c r="G82" i="27"/>
  <c r="H82" i="27"/>
  <c r="Q82" i="27" s="1"/>
  <c r="C83" i="27"/>
  <c r="D83" i="27"/>
  <c r="E83" i="27"/>
  <c r="F83" i="27"/>
  <c r="G83" i="27"/>
  <c r="H83" i="27"/>
  <c r="Q83" i="27" s="1"/>
  <c r="C84" i="27"/>
  <c r="D84" i="27"/>
  <c r="E84" i="27"/>
  <c r="F84" i="27"/>
  <c r="G84" i="27"/>
  <c r="H84" i="27"/>
  <c r="Q84" i="27" s="1"/>
  <c r="C85" i="27"/>
  <c r="D85" i="27"/>
  <c r="E85" i="27"/>
  <c r="F85" i="27"/>
  <c r="G85" i="27"/>
  <c r="H85" i="27"/>
  <c r="Q85" i="27" s="1"/>
  <c r="C86" i="27"/>
  <c r="D86" i="27"/>
  <c r="E86" i="27"/>
  <c r="F86" i="27"/>
  <c r="G86" i="27"/>
  <c r="H86" i="27"/>
  <c r="Q86" i="27" s="1"/>
  <c r="C87" i="27"/>
  <c r="D87" i="27"/>
  <c r="E87" i="27"/>
  <c r="F87" i="27"/>
  <c r="G87" i="27"/>
  <c r="H87" i="27"/>
  <c r="Q87" i="27" s="1"/>
  <c r="C88" i="27"/>
  <c r="D88" i="27"/>
  <c r="E88" i="27"/>
  <c r="F88" i="27"/>
  <c r="G88" i="27"/>
  <c r="H88" i="27"/>
  <c r="Q88" i="27" s="1"/>
  <c r="C89" i="27"/>
  <c r="D89" i="27"/>
  <c r="E89" i="27"/>
  <c r="F89" i="27"/>
  <c r="G89" i="27"/>
  <c r="H89" i="27"/>
  <c r="Q89" i="27" s="1"/>
  <c r="C90" i="27"/>
  <c r="D90" i="27"/>
  <c r="E90" i="27"/>
  <c r="F90" i="27"/>
  <c r="G90" i="27"/>
  <c r="H90" i="27"/>
  <c r="Q90" i="27" s="1"/>
  <c r="C91" i="27"/>
  <c r="D91" i="27"/>
  <c r="E91" i="27"/>
  <c r="F91" i="27"/>
  <c r="G91" i="27"/>
  <c r="H91" i="27"/>
  <c r="Q91" i="27" s="1"/>
  <c r="C92" i="27"/>
  <c r="D92" i="27"/>
  <c r="E92" i="27"/>
  <c r="F92" i="27"/>
  <c r="G92" i="27"/>
  <c r="H92" i="27"/>
  <c r="Q92" i="27" s="1"/>
  <c r="C93" i="27"/>
  <c r="D93" i="27"/>
  <c r="E93" i="27"/>
  <c r="F93" i="27"/>
  <c r="G93" i="27"/>
  <c r="H93" i="27"/>
  <c r="Q93" i="27" s="1"/>
  <c r="C94" i="27"/>
  <c r="D94" i="27"/>
  <c r="E94" i="27"/>
  <c r="F94" i="27"/>
  <c r="G94" i="27"/>
  <c r="H94" i="27"/>
  <c r="Q94" i="27" s="1"/>
  <c r="C95" i="27"/>
  <c r="D95" i="27"/>
  <c r="E95" i="27"/>
  <c r="F95" i="27"/>
  <c r="G95" i="27"/>
  <c r="H95" i="27"/>
  <c r="Q95" i="27" s="1"/>
  <c r="C96" i="27"/>
  <c r="D96" i="27"/>
  <c r="E96" i="27"/>
  <c r="F96" i="27"/>
  <c r="G96" i="27"/>
  <c r="H96" i="27"/>
  <c r="Q96" i="27" s="1"/>
  <c r="C97" i="27"/>
  <c r="D97" i="27"/>
  <c r="E97" i="27"/>
  <c r="F97" i="27"/>
  <c r="G97" i="27"/>
  <c r="H97" i="27"/>
  <c r="Q97" i="27" s="1"/>
  <c r="C98" i="27"/>
  <c r="D98" i="27"/>
  <c r="E98" i="27"/>
  <c r="F98" i="27"/>
  <c r="G98" i="27"/>
  <c r="H98" i="27"/>
  <c r="Q98" i="27" s="1"/>
  <c r="C99" i="27"/>
  <c r="D99" i="27"/>
  <c r="E99" i="27"/>
  <c r="F99" i="27"/>
  <c r="G99" i="27"/>
  <c r="H99" i="27"/>
  <c r="Q99" i="27" s="1"/>
  <c r="C100" i="27"/>
  <c r="D100" i="27"/>
  <c r="E100" i="27"/>
  <c r="F100" i="27"/>
  <c r="G100" i="27"/>
  <c r="H100" i="27"/>
  <c r="Q100" i="27" s="1"/>
  <c r="C101" i="27"/>
  <c r="D101" i="27"/>
  <c r="E101" i="27"/>
  <c r="F101" i="27"/>
  <c r="G101" i="27"/>
  <c r="H101" i="27"/>
  <c r="Q101" i="27" s="1"/>
  <c r="C102" i="27"/>
  <c r="D102" i="27"/>
  <c r="E102" i="27"/>
  <c r="G32" i="24" s="1"/>
  <c r="M34" i="25" s="1"/>
  <c r="F102" i="27"/>
  <c r="G33" i="24" s="1"/>
  <c r="M35" i="25" s="1"/>
  <c r="G102" i="27"/>
  <c r="G34" i="24" s="1"/>
  <c r="M36" i="25" s="1"/>
  <c r="H102" i="27"/>
  <c r="G35" i="24" s="1"/>
  <c r="M37" i="25" s="1"/>
  <c r="M37" i="26" s="1"/>
  <c r="H9" i="27"/>
  <c r="Q9" i="27" s="1"/>
  <c r="G9" i="27"/>
  <c r="F9" i="27"/>
  <c r="E9" i="27"/>
  <c r="D9" i="27"/>
  <c r="C9" i="27"/>
  <c r="O96" i="27" l="1"/>
  <c r="N41" i="27"/>
  <c r="N38" i="27"/>
  <c r="N35" i="27"/>
  <c r="N32" i="27"/>
  <c r="N29" i="27"/>
  <c r="M101" i="27"/>
  <c r="M94" i="27"/>
  <c r="M93" i="27"/>
  <c r="M91" i="27"/>
  <c r="M90" i="27"/>
  <c r="M88" i="27"/>
  <c r="M87" i="27"/>
  <c r="M85" i="27"/>
  <c r="M84" i="27"/>
  <c r="M82" i="27"/>
  <c r="M81" i="27"/>
  <c r="M79" i="27"/>
  <c r="M78" i="27"/>
  <c r="M76" i="27"/>
  <c r="M75" i="27"/>
  <c r="M73" i="27"/>
  <c r="M72" i="27"/>
  <c r="M70" i="27"/>
  <c r="M69" i="27"/>
  <c r="M67" i="27"/>
  <c r="M66" i="27"/>
  <c r="M64" i="27"/>
  <c r="M63" i="27"/>
  <c r="M61" i="27"/>
  <c r="M60" i="27"/>
  <c r="M58" i="27"/>
  <c r="M57" i="27"/>
  <c r="M55" i="27"/>
  <c r="M54" i="27"/>
  <c r="M52" i="27"/>
  <c r="M49" i="27"/>
  <c r="M48" i="27"/>
  <c r="M20" i="27"/>
  <c r="M15" i="27"/>
  <c r="L101" i="27"/>
  <c r="L100" i="27"/>
  <c r="L99" i="27"/>
  <c r="L98" i="27"/>
  <c r="L97" i="27"/>
  <c r="L96" i="27"/>
  <c r="L95" i="27"/>
  <c r="L94" i="27"/>
  <c r="L93" i="27"/>
  <c r="L92" i="27"/>
  <c r="L91" i="27"/>
  <c r="L90" i="27"/>
  <c r="L89" i="27"/>
  <c r="L88" i="27"/>
  <c r="L87" i="27"/>
  <c r="L86" i="27"/>
  <c r="L85" i="27"/>
  <c r="L84" i="27"/>
  <c r="L83" i="27"/>
  <c r="L82" i="27"/>
  <c r="L81" i="27"/>
  <c r="L80" i="27"/>
  <c r="L79" i="27"/>
  <c r="L78" i="27"/>
  <c r="L77" i="27"/>
  <c r="L76" i="27"/>
  <c r="L75" i="27"/>
  <c r="L74" i="27"/>
  <c r="L73" i="27"/>
  <c r="L72" i="27"/>
  <c r="L71" i="27"/>
  <c r="L70" i="27"/>
  <c r="L69" i="27"/>
  <c r="L68" i="27"/>
  <c r="L67" i="27"/>
  <c r="L66" i="27"/>
  <c r="L65" i="27"/>
  <c r="L64" i="27"/>
  <c r="L63" i="27"/>
  <c r="L62" i="27"/>
  <c r="L61" i="27"/>
  <c r="L60" i="27"/>
  <c r="L59" i="27"/>
  <c r="L58" i="27"/>
  <c r="L57" i="27"/>
  <c r="L56" i="27"/>
  <c r="L55" i="27"/>
  <c r="L54" i="27"/>
  <c r="L53" i="27"/>
  <c r="L52" i="27"/>
  <c r="L50" i="27"/>
  <c r="L49" i="27"/>
  <c r="L48" i="27"/>
  <c r="L46" i="27"/>
  <c r="L45" i="27"/>
  <c r="L44" i="27"/>
  <c r="L43" i="27"/>
  <c r="L42" i="27"/>
  <c r="L41" i="27"/>
  <c r="L40" i="27"/>
  <c r="L39" i="27"/>
  <c r="L38" i="27"/>
  <c r="L37" i="27"/>
  <c r="L36" i="27"/>
  <c r="L35" i="27"/>
  <c r="L34" i="27"/>
  <c r="L33" i="27"/>
  <c r="L32" i="27"/>
  <c r="L31" i="27"/>
  <c r="L30" i="27"/>
  <c r="L29" i="27"/>
  <c r="L28" i="27"/>
  <c r="L27" i="27"/>
  <c r="L26" i="27"/>
  <c r="L24" i="27"/>
  <c r="L21" i="27"/>
  <c r="L20" i="27"/>
  <c r="L16" i="27"/>
  <c r="L15" i="27"/>
  <c r="P99" i="27"/>
  <c r="P24" i="27"/>
  <c r="G13" i="24"/>
  <c r="M15" i="25" s="1"/>
  <c r="G12" i="24"/>
  <c r="M14" i="25" s="1"/>
  <c r="N39" i="27"/>
  <c r="N36" i="27"/>
  <c r="N33" i="27"/>
  <c r="N30" i="27"/>
  <c r="N26" i="27"/>
  <c r="G21" i="24"/>
  <c r="M23" i="25" s="1"/>
  <c r="M23" i="26" s="1"/>
  <c r="Q47" i="27"/>
  <c r="Q18" i="27"/>
  <c r="Q102" i="27"/>
  <c r="O89" i="27"/>
  <c r="O74" i="27"/>
  <c r="O65" i="27"/>
  <c r="O56" i="27"/>
  <c r="M44" i="27"/>
  <c r="P98" i="27"/>
  <c r="P45" i="27"/>
  <c r="P41" i="27"/>
  <c r="P38" i="27"/>
  <c r="P37" i="27"/>
  <c r="P34" i="27"/>
  <c r="P31" i="27"/>
  <c r="P29" i="27"/>
  <c r="P27" i="27"/>
  <c r="P23" i="27"/>
  <c r="P15" i="27"/>
  <c r="M98" i="27"/>
  <c r="O91" i="27"/>
  <c r="O85" i="27"/>
  <c r="O76" i="27"/>
  <c r="O70" i="27"/>
  <c r="O64" i="27"/>
  <c r="O58" i="27"/>
  <c r="O52" i="27"/>
  <c r="M46" i="27"/>
  <c r="Q42" i="27"/>
  <c r="Q36" i="27"/>
  <c r="Q30" i="27"/>
  <c r="Q26" i="27"/>
  <c r="M17" i="27"/>
  <c r="O95" i="27"/>
  <c r="O93" i="27"/>
  <c r="O90" i="27"/>
  <c r="O87" i="27"/>
  <c r="O84" i="27"/>
  <c r="O81" i="27"/>
  <c r="O78" i="27"/>
  <c r="O75" i="27"/>
  <c r="O72" i="27"/>
  <c r="O69" i="27"/>
  <c r="O66" i="27"/>
  <c r="O63" i="27"/>
  <c r="O60" i="27"/>
  <c r="O57" i="27"/>
  <c r="O54" i="27"/>
  <c r="O48" i="27"/>
  <c r="O43" i="27"/>
  <c r="O40" i="27"/>
  <c r="O37" i="27"/>
  <c r="O34" i="27"/>
  <c r="O31" i="27"/>
  <c r="O23" i="27"/>
  <c r="O20" i="27"/>
  <c r="O101" i="27"/>
  <c r="N94" i="27"/>
  <c r="N91" i="27"/>
  <c r="N88" i="27"/>
  <c r="N85" i="27"/>
  <c r="N82" i="27"/>
  <c r="N79" i="27"/>
  <c r="N76" i="27"/>
  <c r="N73" i="27"/>
  <c r="N70" i="27"/>
  <c r="N67" i="27"/>
  <c r="N64" i="27"/>
  <c r="N61" i="27"/>
  <c r="N58" i="27"/>
  <c r="N55" i="27"/>
  <c r="N52" i="27"/>
  <c r="N49" i="27"/>
  <c r="P42" i="27"/>
  <c r="P39" i="27"/>
  <c r="P36" i="27"/>
  <c r="P33" i="27"/>
  <c r="P30" i="27"/>
  <c r="P26" i="27"/>
  <c r="L22" i="27"/>
  <c r="L17" i="27"/>
  <c r="L11" i="27"/>
  <c r="G30" i="24"/>
  <c r="M32" i="25" s="1"/>
  <c r="M32" i="26" s="1"/>
  <c r="L102" i="27"/>
  <c r="G9" i="24"/>
  <c r="M11" i="25" s="1"/>
  <c r="L9" i="27"/>
  <c r="G28" i="24"/>
  <c r="M30" i="25" s="1"/>
  <c r="M30" i="26" s="1"/>
  <c r="Q51" i="27"/>
  <c r="Q28" i="27"/>
  <c r="N28" i="27"/>
  <c r="Q21" i="27"/>
  <c r="N21" i="27"/>
  <c r="Q19" i="27"/>
  <c r="L19" i="27"/>
  <c r="M99" i="27"/>
  <c r="O86" i="27"/>
  <c r="O71" i="27"/>
  <c r="O62" i="27"/>
  <c r="O59" i="27"/>
  <c r="O53" i="27"/>
  <c r="O47" i="27"/>
  <c r="M19" i="27"/>
  <c r="P97" i="27"/>
  <c r="P35" i="27"/>
  <c r="P32" i="27"/>
  <c r="P16" i="27"/>
  <c r="O94" i="27"/>
  <c r="O88" i="27"/>
  <c r="O79" i="27"/>
  <c r="O73" i="27"/>
  <c r="O67" i="27"/>
  <c r="O61" i="27"/>
  <c r="O55" i="27"/>
  <c r="O49" i="27"/>
  <c r="Q39" i="27"/>
  <c r="Q33" i="27"/>
  <c r="M22" i="27"/>
  <c r="N93" i="27"/>
  <c r="N92" i="27"/>
  <c r="N90" i="27"/>
  <c r="N89" i="27"/>
  <c r="N87" i="27"/>
  <c r="N86" i="27"/>
  <c r="N84" i="27"/>
  <c r="N83" i="27"/>
  <c r="N81" i="27"/>
  <c r="N78" i="27"/>
  <c r="N75" i="27"/>
  <c r="N74" i="27"/>
  <c r="N72" i="27"/>
  <c r="N71" i="27"/>
  <c r="N69" i="27"/>
  <c r="N68" i="27"/>
  <c r="N66" i="27"/>
  <c r="N65" i="27"/>
  <c r="N63" i="27"/>
  <c r="N62" i="27"/>
  <c r="N60" i="27"/>
  <c r="N59" i="27"/>
  <c r="N57" i="27"/>
  <c r="N56" i="27"/>
  <c r="N54" i="27"/>
  <c r="N53" i="27"/>
  <c r="N50" i="27"/>
  <c r="N48" i="27"/>
  <c r="N40" i="27"/>
  <c r="N37" i="27"/>
  <c r="N34" i="27"/>
  <c r="N31" i="27"/>
  <c r="N25" i="27"/>
  <c r="N23" i="27"/>
  <c r="N20" i="27"/>
  <c r="O42" i="27"/>
  <c r="O39" i="27"/>
  <c r="O36" i="27"/>
  <c r="O33" i="27"/>
  <c r="O30" i="27"/>
  <c r="O26" i="27"/>
  <c r="O21" i="27"/>
  <c r="G14" i="24"/>
  <c r="M16" i="25" s="1"/>
  <c r="M16" i="26" s="1"/>
  <c r="O9" i="27"/>
  <c r="G23" i="24"/>
  <c r="M25" i="25" s="1"/>
  <c r="G16" i="24"/>
  <c r="M18" i="25" s="1"/>
  <c r="L47" i="27"/>
  <c r="L51" i="27"/>
  <c r="L13" i="27"/>
  <c r="M13" i="27"/>
  <c r="N13" i="27"/>
  <c r="O92" i="27"/>
  <c r="O83" i="27"/>
  <c r="O68" i="27"/>
  <c r="O50" i="27"/>
  <c r="O28" i="27"/>
  <c r="P40" i="27"/>
  <c r="O82" i="27"/>
  <c r="G31" i="24"/>
  <c r="M33" i="25" s="1"/>
  <c r="M33" i="26" s="1"/>
  <c r="M102" i="27"/>
  <c r="M100" i="27"/>
  <c r="M97" i="27"/>
  <c r="M96" i="27"/>
  <c r="M95" i="27"/>
  <c r="M92" i="27"/>
  <c r="M89" i="27"/>
  <c r="M86" i="27"/>
  <c r="M83" i="27"/>
  <c r="M80" i="27"/>
  <c r="M77" i="27"/>
  <c r="M74" i="27"/>
  <c r="M71" i="27"/>
  <c r="M68" i="27"/>
  <c r="M65" i="27"/>
  <c r="M62" i="27"/>
  <c r="M59" i="27"/>
  <c r="M56" i="27"/>
  <c r="M53" i="27"/>
  <c r="G24" i="24"/>
  <c r="M26" i="25" s="1"/>
  <c r="M50" i="27"/>
  <c r="G17" i="24"/>
  <c r="M19" i="25" s="1"/>
  <c r="M47" i="27"/>
  <c r="M45" i="27"/>
  <c r="M43" i="27"/>
  <c r="M42" i="27"/>
  <c r="M41" i="27"/>
  <c r="M40" i="27"/>
  <c r="M39" i="27"/>
  <c r="M38" i="27"/>
  <c r="M37" i="27"/>
  <c r="M36" i="27"/>
  <c r="M35" i="27"/>
  <c r="M34" i="27"/>
  <c r="M33" i="27"/>
  <c r="M32" i="27"/>
  <c r="M31" i="27"/>
  <c r="M30" i="27"/>
  <c r="M29" i="27"/>
  <c r="M28" i="27"/>
  <c r="M27" i="27"/>
  <c r="M26" i="27"/>
  <c r="M24" i="27"/>
  <c r="M23" i="27"/>
  <c r="M21" i="27"/>
  <c r="M16" i="27"/>
  <c r="M51" i="27"/>
  <c r="O41" i="27"/>
  <c r="O38" i="27"/>
  <c r="O35" i="27"/>
  <c r="O32" i="27"/>
  <c r="O29" i="27"/>
  <c r="M36" i="26"/>
  <c r="P93" i="27"/>
  <c r="P90" i="27"/>
  <c r="P87" i="27"/>
  <c r="P85" i="27"/>
  <c r="P84" i="27"/>
  <c r="P82" i="27"/>
  <c r="P80" i="27"/>
  <c r="P79" i="27"/>
  <c r="P78" i="27"/>
  <c r="P77" i="27"/>
  <c r="P75" i="27"/>
  <c r="P74" i="27"/>
  <c r="P73" i="27"/>
  <c r="P72" i="27"/>
  <c r="P71" i="27"/>
  <c r="P70" i="27"/>
  <c r="P69" i="27"/>
  <c r="P68" i="27"/>
  <c r="P67" i="27"/>
  <c r="P66" i="27"/>
  <c r="P65" i="27"/>
  <c r="P64" i="27"/>
  <c r="P63" i="27"/>
  <c r="P62" i="27"/>
  <c r="P61" i="27"/>
  <c r="P60" i="27"/>
  <c r="P59" i="27"/>
  <c r="P58" i="27"/>
  <c r="P57" i="27"/>
  <c r="P56" i="27"/>
  <c r="P55" i="27"/>
  <c r="P54" i="27"/>
  <c r="P53" i="27"/>
  <c r="P52" i="27"/>
  <c r="G27" i="24"/>
  <c r="M29" i="25" s="1"/>
  <c r="M29" i="26" s="1"/>
  <c r="P51" i="27"/>
  <c r="P50" i="27"/>
  <c r="P49" i="27"/>
  <c r="P48" i="27"/>
  <c r="G20" i="24"/>
  <c r="M22" i="25" s="1"/>
  <c r="P47" i="27"/>
  <c r="P28" i="27"/>
  <c r="P25" i="27"/>
  <c r="P21" i="27"/>
  <c r="P20" i="27"/>
  <c r="P17" i="27"/>
  <c r="P102" i="27"/>
  <c r="N47" i="27"/>
  <c r="G10" i="24"/>
  <c r="M12" i="25" s="1"/>
  <c r="P92" i="27"/>
  <c r="P89" i="27"/>
  <c r="P81" i="27"/>
  <c r="M35" i="26"/>
  <c r="O100" i="27"/>
  <c r="O98" i="27"/>
  <c r="G26" i="24"/>
  <c r="M28" i="25" s="1"/>
  <c r="O46" i="27"/>
  <c r="O45" i="27"/>
  <c r="O44" i="27"/>
  <c r="O27" i="27"/>
  <c r="O24" i="27"/>
  <c r="O17" i="27"/>
  <c r="O16" i="27"/>
  <c r="O15" i="27"/>
  <c r="O102" i="27"/>
  <c r="O51" i="27"/>
  <c r="P94" i="27"/>
  <c r="P91" i="27"/>
  <c r="P88" i="27"/>
  <c r="P86" i="27"/>
  <c r="P83" i="27"/>
  <c r="P76" i="27"/>
  <c r="M9" i="27"/>
  <c r="G11" i="24"/>
  <c r="M13" i="25" s="1"/>
  <c r="O99" i="27"/>
  <c r="O97" i="27"/>
  <c r="M34" i="26"/>
  <c r="N99" i="27"/>
  <c r="N98" i="27"/>
  <c r="N97" i="27"/>
  <c r="G25" i="24"/>
  <c r="M27" i="25" s="1"/>
  <c r="N45" i="27"/>
  <c r="N27" i="27"/>
  <c r="N24" i="27"/>
  <c r="N22" i="27"/>
  <c r="N17" i="27"/>
  <c r="N16" i="27"/>
  <c r="N15" i="27"/>
  <c r="N102" i="27"/>
  <c r="N51" i="27"/>
  <c r="L23" i="27"/>
  <c r="J18" i="22"/>
  <c r="I18" i="22"/>
  <c r="H18" i="22"/>
  <c r="J17" i="22"/>
  <c r="I17" i="22"/>
  <c r="H17" i="22"/>
  <c r="J16" i="22"/>
  <c r="I16" i="22"/>
  <c r="H16" i="22"/>
  <c r="J15" i="22"/>
  <c r="I15" i="22"/>
  <c r="H15" i="22"/>
  <c r="J14" i="22"/>
  <c r="I14" i="22"/>
  <c r="H14" i="22"/>
  <c r="J13" i="22"/>
  <c r="I13" i="22"/>
  <c r="H13" i="22"/>
  <c r="J12" i="22"/>
  <c r="I12" i="22"/>
  <c r="H12" i="22"/>
  <c r="J11" i="22"/>
  <c r="I11" i="22"/>
  <c r="H11" i="22"/>
  <c r="J10" i="22"/>
  <c r="I10" i="22"/>
  <c r="H10" i="22"/>
  <c r="J9" i="22"/>
  <c r="I9" i="22"/>
  <c r="H9" i="22"/>
  <c r="F18" i="22"/>
  <c r="E18" i="22"/>
  <c r="D18" i="22"/>
  <c r="F17" i="22"/>
  <c r="E17" i="22"/>
  <c r="D17" i="22"/>
  <c r="F16" i="22"/>
  <c r="E16" i="22"/>
  <c r="D16" i="22"/>
  <c r="F15" i="22"/>
  <c r="E15" i="22"/>
  <c r="D15" i="22"/>
  <c r="F14" i="22"/>
  <c r="E14" i="22"/>
  <c r="D14" i="22"/>
  <c r="F13" i="22"/>
  <c r="E13" i="22"/>
  <c r="D13" i="22"/>
  <c r="F12" i="22"/>
  <c r="E12" i="22"/>
  <c r="D12" i="22"/>
  <c r="F11" i="22"/>
  <c r="E11" i="22"/>
  <c r="D11" i="22"/>
  <c r="E10" i="22"/>
  <c r="D10" i="22"/>
  <c r="F9" i="22"/>
  <c r="E9" i="22"/>
  <c r="D9" i="22"/>
  <c r="M20" i="26" l="1"/>
  <c r="M25" i="26"/>
  <c r="M21" i="26"/>
  <c r="M18" i="26"/>
  <c r="M11" i="26"/>
  <c r="M26" i="26"/>
  <c r="M27" i="26"/>
  <c r="M28" i="26"/>
  <c r="M22" i="26"/>
  <c r="M15" i="26"/>
  <c r="M13" i="26"/>
  <c r="M12" i="26"/>
  <c r="M19" i="26"/>
  <c r="M14" i="26"/>
  <c r="J39" i="22"/>
  <c r="I39" i="22"/>
  <c r="H39" i="22"/>
  <c r="F39" i="22"/>
  <c r="E39" i="22"/>
  <c r="J38" i="22"/>
  <c r="I38" i="22"/>
  <c r="H38" i="22"/>
  <c r="F38" i="22"/>
  <c r="E38" i="22"/>
  <c r="J37" i="22"/>
  <c r="I37" i="22"/>
  <c r="H37" i="22"/>
  <c r="F37" i="22"/>
  <c r="E37" i="22"/>
  <c r="J36" i="22"/>
  <c r="I36" i="22"/>
  <c r="H36" i="22"/>
  <c r="F36" i="22"/>
  <c r="E36" i="22"/>
  <c r="J35" i="22"/>
  <c r="I35" i="22"/>
  <c r="H35" i="22"/>
  <c r="F35" i="22"/>
  <c r="E35" i="22"/>
  <c r="J34" i="22"/>
  <c r="I34" i="22"/>
  <c r="H34" i="22"/>
  <c r="F34" i="22"/>
  <c r="E34" i="22"/>
  <c r="J33" i="22"/>
  <c r="I33" i="22"/>
  <c r="H33" i="22"/>
  <c r="F33" i="22"/>
  <c r="E33" i="22"/>
  <c r="J32" i="22"/>
  <c r="I32" i="22"/>
  <c r="H32" i="22"/>
  <c r="F32" i="22"/>
  <c r="E32" i="22"/>
  <c r="J31" i="22"/>
  <c r="I31" i="22"/>
  <c r="H31" i="22"/>
  <c r="F31" i="22"/>
  <c r="E31" i="22"/>
  <c r="J30" i="22"/>
  <c r="I30" i="22"/>
  <c r="H30" i="22"/>
  <c r="F30" i="22"/>
  <c r="E30" i="22"/>
  <c r="D39" i="22"/>
  <c r="D38" i="22"/>
  <c r="D37" i="22"/>
  <c r="D36" i="22"/>
  <c r="D35" i="22"/>
  <c r="D34" i="22"/>
  <c r="D33" i="22"/>
  <c r="D32" i="22"/>
  <c r="D31" i="22"/>
  <c r="D30" i="22"/>
  <c r="O105" i="19" l="1"/>
  <c r="N105" i="19"/>
  <c r="M105" i="19"/>
  <c r="L105" i="19"/>
  <c r="P104" i="19"/>
  <c r="O104" i="19"/>
  <c r="N104" i="19"/>
  <c r="M104" i="19"/>
  <c r="L104" i="19"/>
  <c r="P103" i="19"/>
  <c r="O103" i="19"/>
  <c r="N103" i="19"/>
  <c r="M103" i="19"/>
  <c r="L103" i="19"/>
  <c r="P102" i="19"/>
  <c r="O102" i="19"/>
  <c r="N102" i="19"/>
  <c r="M102" i="19"/>
  <c r="L102" i="19"/>
  <c r="P101" i="19"/>
  <c r="O101" i="19"/>
  <c r="N101" i="19"/>
  <c r="M101" i="19"/>
  <c r="L101" i="19"/>
  <c r="P100" i="19"/>
  <c r="O100" i="19"/>
  <c r="N100" i="19"/>
  <c r="M100" i="19"/>
  <c r="L100" i="19"/>
  <c r="P99" i="19"/>
  <c r="O99" i="19"/>
  <c r="N99" i="19"/>
  <c r="M99" i="19"/>
  <c r="L99" i="19"/>
  <c r="P98" i="19"/>
  <c r="O98" i="19"/>
  <c r="N98" i="19"/>
  <c r="M98" i="19"/>
  <c r="L98" i="19"/>
  <c r="P97" i="19"/>
  <c r="O97" i="19"/>
  <c r="N97" i="19"/>
  <c r="M97" i="19"/>
  <c r="L97" i="19"/>
  <c r="P96" i="19"/>
  <c r="O96" i="19"/>
  <c r="N96" i="19"/>
  <c r="M96" i="19"/>
  <c r="L96" i="19"/>
  <c r="P95" i="19"/>
  <c r="O95" i="19"/>
  <c r="N95" i="19"/>
  <c r="M95" i="19"/>
  <c r="L95" i="19"/>
  <c r="P94" i="19"/>
  <c r="O94" i="19"/>
  <c r="N94" i="19"/>
  <c r="M94" i="19"/>
  <c r="L94" i="19"/>
  <c r="P93" i="19"/>
  <c r="O93" i="19"/>
  <c r="N93" i="19"/>
  <c r="M93" i="19"/>
  <c r="L93" i="19"/>
  <c r="P92" i="19"/>
  <c r="O92" i="19"/>
  <c r="N92" i="19"/>
  <c r="M92" i="19"/>
  <c r="L92" i="19"/>
  <c r="P91" i="19"/>
  <c r="O91" i="19"/>
  <c r="N91" i="19"/>
  <c r="M91" i="19"/>
  <c r="L91" i="19"/>
  <c r="P90" i="19"/>
  <c r="O90" i="19"/>
  <c r="N90" i="19"/>
  <c r="M90" i="19"/>
  <c r="L90" i="19"/>
  <c r="P89" i="19"/>
  <c r="O89" i="19"/>
  <c r="N89" i="19"/>
  <c r="M89" i="19"/>
  <c r="L89" i="19"/>
  <c r="P88" i="19"/>
  <c r="O88" i="19"/>
  <c r="N88" i="19"/>
  <c r="M88" i="19"/>
  <c r="L88" i="19"/>
  <c r="P87" i="19"/>
  <c r="O87" i="19"/>
  <c r="N87" i="19"/>
  <c r="M87" i="19"/>
  <c r="L87" i="19"/>
  <c r="P86" i="19"/>
  <c r="O86" i="19"/>
  <c r="N86" i="19"/>
  <c r="M86" i="19"/>
  <c r="L86" i="19"/>
  <c r="P85" i="19"/>
  <c r="O85" i="19"/>
  <c r="N85" i="19"/>
  <c r="M85" i="19"/>
  <c r="L85" i="19"/>
  <c r="P84" i="19"/>
  <c r="O84" i="19"/>
  <c r="N84" i="19"/>
  <c r="M84" i="19"/>
  <c r="L84" i="19"/>
  <c r="P83" i="19"/>
  <c r="O83" i="19"/>
  <c r="N83" i="19"/>
  <c r="M83" i="19"/>
  <c r="L83" i="19"/>
  <c r="P82" i="19"/>
  <c r="O82" i="19"/>
  <c r="N82" i="19"/>
  <c r="M82" i="19"/>
  <c r="L82" i="19"/>
  <c r="P81" i="19"/>
  <c r="O81" i="19"/>
  <c r="N81" i="19"/>
  <c r="M81" i="19"/>
  <c r="L81" i="19"/>
  <c r="P80" i="19"/>
  <c r="O80" i="19"/>
  <c r="N80" i="19"/>
  <c r="M80" i="19"/>
  <c r="L80" i="19"/>
  <c r="P79" i="19"/>
  <c r="O79" i="19"/>
  <c r="N79" i="19"/>
  <c r="M79" i="19"/>
  <c r="L79" i="19"/>
  <c r="P78" i="19"/>
  <c r="O78" i="19"/>
  <c r="N78" i="19"/>
  <c r="M78" i="19"/>
  <c r="L78" i="19"/>
  <c r="P77" i="19"/>
  <c r="O77" i="19"/>
  <c r="N77" i="19"/>
  <c r="M77" i="19"/>
  <c r="L77" i="19"/>
  <c r="P76" i="19"/>
  <c r="O76" i="19"/>
  <c r="N76" i="19"/>
  <c r="M76" i="19"/>
  <c r="L76" i="19"/>
  <c r="P75" i="19"/>
  <c r="O75" i="19"/>
  <c r="N75" i="19"/>
  <c r="M75" i="19"/>
  <c r="L75" i="19"/>
  <c r="P74" i="19"/>
  <c r="O74" i="19"/>
  <c r="N74" i="19"/>
  <c r="M74" i="19"/>
  <c r="L74" i="19"/>
  <c r="P73" i="19"/>
  <c r="O73" i="19"/>
  <c r="N73" i="19"/>
  <c r="M73" i="19"/>
  <c r="L73" i="19"/>
  <c r="P71" i="19"/>
  <c r="O71" i="19"/>
  <c r="N71" i="19"/>
  <c r="M71" i="19"/>
  <c r="L71" i="19"/>
  <c r="P70" i="19"/>
  <c r="O70" i="19"/>
  <c r="N70" i="19"/>
  <c r="M70" i="19"/>
  <c r="L70" i="19"/>
  <c r="P69" i="19"/>
  <c r="O69" i="19"/>
  <c r="N69" i="19"/>
  <c r="M69" i="19"/>
  <c r="L69" i="19"/>
  <c r="P68" i="19"/>
  <c r="O68" i="19"/>
  <c r="N68" i="19"/>
  <c r="M68" i="19"/>
  <c r="L68" i="19"/>
  <c r="P67" i="19"/>
  <c r="O67" i="19"/>
  <c r="N67" i="19"/>
  <c r="M67" i="19"/>
  <c r="L67" i="19"/>
  <c r="P66" i="19"/>
  <c r="O66" i="19"/>
  <c r="N66" i="19"/>
  <c r="M66" i="19"/>
  <c r="L66" i="19"/>
  <c r="P65" i="19"/>
  <c r="O65" i="19"/>
  <c r="N65" i="19"/>
  <c r="M65" i="19"/>
  <c r="L65" i="19"/>
  <c r="P64" i="19"/>
  <c r="O64" i="19"/>
  <c r="N64" i="19"/>
  <c r="M64" i="19"/>
  <c r="L64" i="19"/>
  <c r="P63" i="19"/>
  <c r="O63" i="19"/>
  <c r="N63" i="19"/>
  <c r="M63" i="19"/>
  <c r="L63" i="19"/>
  <c r="P62" i="19"/>
  <c r="O62" i="19"/>
  <c r="N62" i="19"/>
  <c r="M62" i="19"/>
  <c r="L62" i="19"/>
  <c r="P61" i="19"/>
  <c r="O61" i="19"/>
  <c r="N61" i="19"/>
  <c r="M61" i="19"/>
  <c r="L61" i="19"/>
  <c r="P60" i="19"/>
  <c r="O60" i="19"/>
  <c r="N60" i="19"/>
  <c r="M60" i="19"/>
  <c r="L60" i="19"/>
  <c r="P59" i="19"/>
  <c r="O59" i="19"/>
  <c r="N59" i="19"/>
  <c r="M59" i="19"/>
  <c r="L59" i="19"/>
  <c r="P58" i="19"/>
  <c r="O58" i="19"/>
  <c r="N58" i="19"/>
  <c r="M58" i="19"/>
  <c r="L58" i="19"/>
  <c r="P57" i="19"/>
  <c r="O57" i="19"/>
  <c r="N57" i="19"/>
  <c r="M57" i="19"/>
  <c r="L57" i="19"/>
  <c r="P56" i="19"/>
  <c r="O56" i="19"/>
  <c r="N56" i="19"/>
  <c r="M56" i="19"/>
  <c r="L56" i="19"/>
  <c r="P55" i="19"/>
  <c r="O55" i="19"/>
  <c r="N55" i="19"/>
  <c r="M55" i="19"/>
  <c r="L55" i="19"/>
  <c r="P54" i="19"/>
  <c r="O54" i="19"/>
  <c r="N54" i="19"/>
  <c r="M54" i="19"/>
  <c r="L54" i="19"/>
  <c r="P53" i="19"/>
  <c r="O53" i="19"/>
  <c r="N53" i="19"/>
  <c r="M53" i="19"/>
  <c r="L53" i="19"/>
  <c r="P52" i="19"/>
  <c r="O52" i="19"/>
  <c r="N52" i="19"/>
  <c r="M52" i="19"/>
  <c r="L52" i="19"/>
  <c r="P51" i="19"/>
  <c r="O51" i="19"/>
  <c r="N51" i="19"/>
  <c r="M51" i="19"/>
  <c r="L51" i="19"/>
  <c r="P50" i="19"/>
  <c r="O50" i="19"/>
  <c r="N50" i="19"/>
  <c r="M50" i="19"/>
  <c r="L50" i="19"/>
  <c r="P49" i="19"/>
  <c r="O49" i="19"/>
  <c r="N49" i="19"/>
  <c r="M49" i="19"/>
  <c r="L49" i="19"/>
  <c r="P48" i="19"/>
  <c r="O48" i="19"/>
  <c r="N48" i="19"/>
  <c r="M48" i="19"/>
  <c r="L48" i="19"/>
  <c r="P47" i="19"/>
  <c r="O47" i="19"/>
  <c r="N47" i="19"/>
  <c r="M47" i="19"/>
  <c r="L47" i="19"/>
  <c r="P46" i="19"/>
  <c r="O46" i="19"/>
  <c r="N46" i="19"/>
  <c r="M46" i="19"/>
  <c r="L46" i="19"/>
  <c r="P45" i="19"/>
  <c r="O45" i="19"/>
  <c r="N45" i="19"/>
  <c r="M45" i="19"/>
  <c r="L45" i="19"/>
  <c r="P44" i="19"/>
  <c r="O44" i="19"/>
  <c r="N44" i="19"/>
  <c r="M44" i="19"/>
  <c r="L44" i="19"/>
  <c r="P43" i="19"/>
  <c r="O43" i="19"/>
  <c r="N43" i="19"/>
  <c r="M43" i="19"/>
  <c r="L43" i="19"/>
  <c r="P42" i="19"/>
  <c r="O42" i="19"/>
  <c r="N42" i="19"/>
  <c r="M42" i="19"/>
  <c r="L42" i="19"/>
  <c r="P41" i="19"/>
  <c r="O41" i="19"/>
  <c r="N41" i="19"/>
  <c r="M41" i="19"/>
  <c r="L41" i="19"/>
  <c r="P40" i="19"/>
  <c r="O40" i="19"/>
  <c r="N40" i="19"/>
  <c r="M40" i="19"/>
  <c r="L40" i="19"/>
  <c r="P39" i="19"/>
  <c r="O39" i="19"/>
  <c r="N39" i="19"/>
  <c r="M39" i="19"/>
  <c r="L39" i="19"/>
  <c r="P38" i="19"/>
  <c r="O38" i="19"/>
  <c r="N38" i="19"/>
  <c r="M38" i="19"/>
  <c r="L38" i="19"/>
  <c r="P37" i="19"/>
  <c r="O37" i="19"/>
  <c r="N37" i="19"/>
  <c r="M37" i="19"/>
  <c r="L37" i="19"/>
  <c r="P36" i="19"/>
  <c r="O36" i="19"/>
  <c r="N36" i="19"/>
  <c r="M36" i="19"/>
  <c r="L36" i="19"/>
  <c r="P35" i="19"/>
  <c r="O35" i="19"/>
  <c r="N35" i="19"/>
  <c r="M35" i="19"/>
  <c r="L35" i="19"/>
  <c r="P34" i="19"/>
  <c r="O34" i="19"/>
  <c r="N34" i="19"/>
  <c r="M34" i="19"/>
  <c r="L34" i="19"/>
  <c r="P33" i="19"/>
  <c r="O33" i="19"/>
  <c r="N33" i="19"/>
  <c r="M33" i="19"/>
  <c r="L33" i="19"/>
  <c r="P32" i="19"/>
  <c r="O32" i="19"/>
  <c r="N32" i="19"/>
  <c r="M32" i="19"/>
  <c r="L32" i="19"/>
  <c r="P31" i="19"/>
  <c r="O31" i="19"/>
  <c r="N31" i="19"/>
  <c r="M31" i="19"/>
  <c r="L31" i="19"/>
  <c r="P30" i="19"/>
  <c r="O30" i="19"/>
  <c r="N30" i="19"/>
  <c r="M30" i="19"/>
  <c r="L30" i="19"/>
  <c r="P29" i="19"/>
  <c r="O29" i="19"/>
  <c r="N29" i="19"/>
  <c r="M29" i="19"/>
  <c r="L29" i="19"/>
  <c r="P28" i="19"/>
  <c r="O28" i="19"/>
  <c r="N28" i="19"/>
  <c r="M28" i="19"/>
  <c r="L28" i="19"/>
  <c r="P27" i="19"/>
  <c r="O27" i="19"/>
  <c r="N27" i="19"/>
  <c r="M27" i="19"/>
  <c r="L27" i="19"/>
  <c r="P26" i="19"/>
  <c r="O26" i="19"/>
  <c r="N26" i="19"/>
  <c r="M26" i="19"/>
  <c r="L26" i="19"/>
  <c r="P25" i="19"/>
  <c r="O25" i="19"/>
  <c r="N25" i="19"/>
  <c r="M25" i="19"/>
  <c r="L25" i="19"/>
  <c r="P24" i="19"/>
  <c r="O24" i="19"/>
  <c r="N24" i="19"/>
  <c r="M24" i="19"/>
  <c r="L24" i="19"/>
  <c r="P23" i="19"/>
  <c r="O23" i="19"/>
  <c r="N23" i="19"/>
  <c r="M23" i="19"/>
  <c r="L23" i="19"/>
  <c r="P22" i="19"/>
  <c r="O22" i="19"/>
  <c r="N22" i="19"/>
  <c r="M22" i="19"/>
  <c r="L22" i="19"/>
  <c r="P21" i="19"/>
  <c r="O21" i="19"/>
  <c r="N21" i="19"/>
  <c r="M21" i="19"/>
  <c r="L21" i="19"/>
  <c r="P20" i="19"/>
  <c r="O20" i="19"/>
  <c r="N20" i="19"/>
  <c r="M20" i="19"/>
  <c r="L20" i="19"/>
  <c r="P19" i="19"/>
  <c r="O19" i="19"/>
  <c r="N19" i="19"/>
  <c r="M19" i="19"/>
  <c r="L19" i="19"/>
  <c r="P18" i="19"/>
  <c r="O18" i="19"/>
  <c r="N18" i="19"/>
  <c r="M18" i="19"/>
  <c r="L18" i="19"/>
  <c r="P16" i="19"/>
  <c r="O16" i="19"/>
  <c r="N16" i="19"/>
  <c r="M16" i="19"/>
  <c r="L16" i="19"/>
  <c r="P15" i="19"/>
  <c r="O15" i="19"/>
  <c r="N15" i="19"/>
  <c r="M15" i="19"/>
  <c r="L15" i="19"/>
  <c r="P14" i="19"/>
  <c r="O14" i="19"/>
  <c r="N14" i="19"/>
  <c r="M14" i="19"/>
  <c r="L14" i="19"/>
  <c r="P12" i="19"/>
  <c r="O12" i="19"/>
  <c r="N12" i="19"/>
  <c r="M12" i="19"/>
  <c r="L12" i="19"/>
  <c r="P9" i="19"/>
  <c r="O9" i="19"/>
  <c r="N9" i="19"/>
  <c r="M9" i="19"/>
  <c r="L9" i="19"/>
  <c r="G105" i="19"/>
  <c r="F105" i="19"/>
  <c r="E105" i="19"/>
  <c r="D105" i="19"/>
  <c r="C105" i="19"/>
  <c r="G104" i="19"/>
  <c r="F104" i="19"/>
  <c r="E104" i="19"/>
  <c r="D104" i="19"/>
  <c r="C104" i="19"/>
  <c r="G103" i="19"/>
  <c r="F103" i="19"/>
  <c r="E103" i="19"/>
  <c r="D103" i="19"/>
  <c r="C103" i="19"/>
  <c r="G102" i="19"/>
  <c r="F102" i="19"/>
  <c r="E102" i="19"/>
  <c r="D102" i="19"/>
  <c r="C102" i="19"/>
  <c r="G101" i="19"/>
  <c r="F101" i="19"/>
  <c r="E101" i="19"/>
  <c r="D101" i="19"/>
  <c r="C101" i="19"/>
  <c r="G100" i="19"/>
  <c r="F100" i="19"/>
  <c r="E100" i="19"/>
  <c r="D100" i="19"/>
  <c r="C100" i="19"/>
  <c r="G99" i="19"/>
  <c r="F99" i="19"/>
  <c r="E99" i="19"/>
  <c r="D99" i="19"/>
  <c r="C99" i="19"/>
  <c r="G98" i="19"/>
  <c r="F98" i="19"/>
  <c r="E98" i="19"/>
  <c r="D98" i="19"/>
  <c r="C98" i="19"/>
  <c r="G97" i="19"/>
  <c r="F97" i="19"/>
  <c r="E97" i="19"/>
  <c r="D97" i="19"/>
  <c r="C97" i="19"/>
  <c r="G96" i="19"/>
  <c r="F96" i="19"/>
  <c r="E96" i="19"/>
  <c r="D96" i="19"/>
  <c r="C96" i="19"/>
  <c r="G95" i="19"/>
  <c r="F95" i="19"/>
  <c r="E95" i="19"/>
  <c r="D95" i="19"/>
  <c r="C95" i="19"/>
  <c r="G94" i="19"/>
  <c r="F94" i="19"/>
  <c r="E94" i="19"/>
  <c r="D94" i="19"/>
  <c r="C94" i="19"/>
  <c r="G93" i="19"/>
  <c r="F93" i="19"/>
  <c r="E93" i="19"/>
  <c r="D93" i="19"/>
  <c r="C93" i="19"/>
  <c r="G92" i="19"/>
  <c r="F92" i="19"/>
  <c r="E92" i="19"/>
  <c r="D92" i="19"/>
  <c r="C92" i="19"/>
  <c r="G91" i="19"/>
  <c r="F91" i="19"/>
  <c r="E91" i="19"/>
  <c r="D91" i="19"/>
  <c r="C91" i="19"/>
  <c r="G90" i="19"/>
  <c r="F90" i="19"/>
  <c r="E90" i="19"/>
  <c r="D90" i="19"/>
  <c r="C90" i="19"/>
  <c r="G89" i="19"/>
  <c r="F89" i="19"/>
  <c r="E89" i="19"/>
  <c r="D89" i="19"/>
  <c r="C89" i="19"/>
  <c r="G88" i="19"/>
  <c r="F88" i="19"/>
  <c r="E88" i="19"/>
  <c r="D88" i="19"/>
  <c r="C88" i="19"/>
  <c r="G87" i="19"/>
  <c r="F87" i="19"/>
  <c r="E87" i="19"/>
  <c r="D87" i="19"/>
  <c r="C87" i="19"/>
  <c r="G86" i="19"/>
  <c r="F86" i="19"/>
  <c r="E86" i="19"/>
  <c r="D86" i="19"/>
  <c r="C86" i="19"/>
  <c r="G85" i="19"/>
  <c r="F85" i="19"/>
  <c r="E85" i="19"/>
  <c r="D85" i="19"/>
  <c r="C85" i="19"/>
  <c r="G84" i="19"/>
  <c r="F84" i="19"/>
  <c r="E84" i="19"/>
  <c r="D84" i="19"/>
  <c r="C84" i="19"/>
  <c r="G83" i="19"/>
  <c r="F83" i="19"/>
  <c r="E83" i="19"/>
  <c r="D83" i="19"/>
  <c r="C83" i="19"/>
  <c r="G82" i="19"/>
  <c r="F82" i="19"/>
  <c r="E82" i="19"/>
  <c r="D82" i="19"/>
  <c r="C82" i="19"/>
  <c r="G81" i="19"/>
  <c r="F81" i="19"/>
  <c r="E81" i="19"/>
  <c r="D81" i="19"/>
  <c r="C81" i="19"/>
  <c r="G80" i="19"/>
  <c r="F80" i="19"/>
  <c r="E80" i="19"/>
  <c r="D80" i="19"/>
  <c r="C80" i="19"/>
  <c r="G79" i="19"/>
  <c r="F79" i="19"/>
  <c r="E79" i="19"/>
  <c r="D79" i="19"/>
  <c r="C79" i="19"/>
  <c r="G78" i="19"/>
  <c r="F78" i="19"/>
  <c r="E78" i="19"/>
  <c r="D78" i="19"/>
  <c r="C78" i="19"/>
  <c r="G77" i="19"/>
  <c r="F77" i="19"/>
  <c r="E77" i="19"/>
  <c r="D77" i="19"/>
  <c r="C77" i="19"/>
  <c r="G76" i="19"/>
  <c r="F76" i="19"/>
  <c r="E76" i="19"/>
  <c r="D76" i="19"/>
  <c r="C76" i="19"/>
  <c r="G75" i="19"/>
  <c r="F75" i="19"/>
  <c r="E75" i="19"/>
  <c r="D75" i="19"/>
  <c r="C75" i="19"/>
  <c r="G74" i="19"/>
  <c r="F74" i="19"/>
  <c r="E74" i="19"/>
  <c r="D74" i="19"/>
  <c r="C74" i="19"/>
  <c r="G73" i="19"/>
  <c r="F73" i="19"/>
  <c r="E73" i="19"/>
  <c r="D73" i="19"/>
  <c r="C73" i="19"/>
  <c r="G71" i="19"/>
  <c r="F71" i="19"/>
  <c r="E71" i="19"/>
  <c r="D71" i="19"/>
  <c r="C71" i="19"/>
  <c r="G70" i="19"/>
  <c r="F70" i="19"/>
  <c r="E70" i="19"/>
  <c r="D70" i="19"/>
  <c r="C70" i="19"/>
  <c r="G69" i="19"/>
  <c r="F69" i="19"/>
  <c r="E69" i="19"/>
  <c r="D69" i="19"/>
  <c r="C69" i="19"/>
  <c r="G68" i="19"/>
  <c r="F68" i="19"/>
  <c r="E68" i="19"/>
  <c r="D68" i="19"/>
  <c r="C68" i="19"/>
  <c r="G67" i="19"/>
  <c r="F67" i="19"/>
  <c r="E67" i="19"/>
  <c r="D67" i="19"/>
  <c r="C67" i="19"/>
  <c r="G66" i="19"/>
  <c r="F66" i="19"/>
  <c r="E66" i="19"/>
  <c r="D66" i="19"/>
  <c r="C66" i="19"/>
  <c r="G65" i="19"/>
  <c r="F65" i="19"/>
  <c r="E65" i="19"/>
  <c r="D65" i="19"/>
  <c r="C65" i="19"/>
  <c r="G64" i="19"/>
  <c r="F64" i="19"/>
  <c r="E64" i="19"/>
  <c r="D64" i="19"/>
  <c r="C64" i="19"/>
  <c r="G63" i="19"/>
  <c r="F63" i="19"/>
  <c r="E63" i="19"/>
  <c r="D63" i="19"/>
  <c r="C63" i="19"/>
  <c r="G62" i="19"/>
  <c r="F62" i="19"/>
  <c r="E62" i="19"/>
  <c r="D62" i="19"/>
  <c r="C62" i="19"/>
  <c r="G61" i="19"/>
  <c r="F61" i="19"/>
  <c r="E61" i="19"/>
  <c r="D61" i="19"/>
  <c r="C61" i="19"/>
  <c r="G60" i="19"/>
  <c r="F60" i="19"/>
  <c r="E60" i="19"/>
  <c r="D60" i="19"/>
  <c r="C60" i="19"/>
  <c r="G59" i="19"/>
  <c r="F59" i="19"/>
  <c r="E59" i="19"/>
  <c r="D59" i="19"/>
  <c r="C59" i="19"/>
  <c r="G58" i="19"/>
  <c r="F58" i="19"/>
  <c r="E58" i="19"/>
  <c r="D58" i="19"/>
  <c r="C58" i="19"/>
  <c r="G57" i="19"/>
  <c r="F57" i="19"/>
  <c r="E57" i="19"/>
  <c r="D57" i="19"/>
  <c r="C57" i="19"/>
  <c r="G56" i="19"/>
  <c r="F56" i="19"/>
  <c r="E56" i="19"/>
  <c r="D56" i="19"/>
  <c r="C56" i="19"/>
  <c r="G55" i="19"/>
  <c r="F55" i="19"/>
  <c r="E55" i="19"/>
  <c r="D55" i="19"/>
  <c r="C55" i="19"/>
  <c r="G54" i="19"/>
  <c r="F54" i="19"/>
  <c r="E54" i="19"/>
  <c r="D54" i="19"/>
  <c r="C54" i="19"/>
  <c r="G53" i="19"/>
  <c r="F53" i="19"/>
  <c r="E53" i="19"/>
  <c r="D53" i="19"/>
  <c r="C53" i="19"/>
  <c r="G52" i="19"/>
  <c r="F52" i="19"/>
  <c r="E52" i="19"/>
  <c r="D52" i="19"/>
  <c r="C52" i="19"/>
  <c r="G51" i="19"/>
  <c r="F51" i="19"/>
  <c r="E51" i="19"/>
  <c r="D51" i="19"/>
  <c r="C51" i="19"/>
  <c r="G50" i="19"/>
  <c r="F50" i="19"/>
  <c r="E50" i="19"/>
  <c r="D50" i="19"/>
  <c r="C50" i="19"/>
  <c r="G49" i="19"/>
  <c r="F49" i="19"/>
  <c r="E49" i="19"/>
  <c r="D49" i="19"/>
  <c r="C49" i="19"/>
  <c r="G48" i="19"/>
  <c r="F48" i="19"/>
  <c r="E48" i="19"/>
  <c r="D48" i="19"/>
  <c r="C48" i="19"/>
  <c r="G47" i="19"/>
  <c r="F47" i="19"/>
  <c r="E47" i="19"/>
  <c r="D47" i="19"/>
  <c r="C47" i="19"/>
  <c r="G46" i="19"/>
  <c r="F46" i="19"/>
  <c r="E46" i="19"/>
  <c r="D46" i="19"/>
  <c r="C46" i="19"/>
  <c r="G45" i="19"/>
  <c r="F45" i="19"/>
  <c r="E45" i="19"/>
  <c r="D45" i="19"/>
  <c r="C45" i="19"/>
  <c r="G44" i="19"/>
  <c r="F44" i="19"/>
  <c r="E44" i="19"/>
  <c r="D44" i="19"/>
  <c r="C44" i="19"/>
  <c r="G43" i="19"/>
  <c r="F43" i="19"/>
  <c r="E43" i="19"/>
  <c r="D43" i="19"/>
  <c r="C43" i="19"/>
  <c r="G42" i="19"/>
  <c r="F42" i="19"/>
  <c r="E42" i="19"/>
  <c r="D42" i="19"/>
  <c r="C42" i="19"/>
  <c r="G41" i="19"/>
  <c r="F41" i="19"/>
  <c r="E41" i="19"/>
  <c r="D41" i="19"/>
  <c r="C41" i="19"/>
  <c r="G40" i="19"/>
  <c r="F40" i="19"/>
  <c r="E40" i="19"/>
  <c r="D40" i="19"/>
  <c r="C40" i="19"/>
  <c r="G39" i="19"/>
  <c r="F39" i="19"/>
  <c r="E39" i="19"/>
  <c r="D39" i="19"/>
  <c r="C39" i="19"/>
  <c r="G38" i="19"/>
  <c r="F38" i="19"/>
  <c r="E38" i="19"/>
  <c r="D38" i="19"/>
  <c r="C38" i="19"/>
  <c r="G37" i="19"/>
  <c r="F37" i="19"/>
  <c r="E37" i="19"/>
  <c r="D37" i="19"/>
  <c r="C37" i="19"/>
  <c r="G36" i="19"/>
  <c r="F36" i="19"/>
  <c r="E36" i="19"/>
  <c r="D36" i="19"/>
  <c r="C36" i="19"/>
  <c r="G35" i="19"/>
  <c r="F35" i="19"/>
  <c r="E35" i="19"/>
  <c r="D35" i="19"/>
  <c r="C35" i="19"/>
  <c r="G34" i="19"/>
  <c r="F34" i="19"/>
  <c r="E34" i="19"/>
  <c r="D34" i="19"/>
  <c r="C34" i="19"/>
  <c r="G33" i="19"/>
  <c r="F33" i="19"/>
  <c r="E33" i="19"/>
  <c r="D33" i="19"/>
  <c r="C33" i="19"/>
  <c r="G32" i="19"/>
  <c r="F32" i="19"/>
  <c r="E32" i="19"/>
  <c r="D32" i="19"/>
  <c r="C32" i="19"/>
  <c r="G31" i="19"/>
  <c r="F31" i="19"/>
  <c r="E31" i="19"/>
  <c r="D31" i="19"/>
  <c r="C31" i="19"/>
  <c r="G30" i="19"/>
  <c r="F30" i="19"/>
  <c r="E30" i="19"/>
  <c r="D30" i="19"/>
  <c r="C30" i="19"/>
  <c r="G29" i="19"/>
  <c r="F29" i="19"/>
  <c r="E29" i="19"/>
  <c r="D29" i="19"/>
  <c r="C29" i="19"/>
  <c r="G28" i="19"/>
  <c r="F28" i="19"/>
  <c r="E28" i="19"/>
  <c r="D28" i="19"/>
  <c r="C28" i="19"/>
  <c r="G27" i="19"/>
  <c r="F27" i="19"/>
  <c r="E27" i="19"/>
  <c r="D27" i="19"/>
  <c r="C27" i="19"/>
  <c r="G26" i="19"/>
  <c r="F26" i="19"/>
  <c r="E26" i="19"/>
  <c r="D26" i="19"/>
  <c r="C26" i="19"/>
  <c r="G25" i="19"/>
  <c r="F25" i="19"/>
  <c r="E25" i="19"/>
  <c r="D25" i="19"/>
  <c r="C25" i="19"/>
  <c r="G24" i="19"/>
  <c r="F24" i="19"/>
  <c r="E24" i="19"/>
  <c r="D24" i="19"/>
  <c r="C24" i="19"/>
  <c r="G23" i="19"/>
  <c r="F23" i="19"/>
  <c r="E23" i="19"/>
  <c r="D23" i="19"/>
  <c r="C23" i="19"/>
  <c r="G22" i="19"/>
  <c r="F22" i="19"/>
  <c r="E22" i="19"/>
  <c r="D22" i="19"/>
  <c r="C22" i="19"/>
  <c r="G21" i="19"/>
  <c r="F21" i="19"/>
  <c r="E21" i="19"/>
  <c r="D21" i="19"/>
  <c r="C21" i="19"/>
  <c r="G20" i="19"/>
  <c r="F20" i="19"/>
  <c r="E20" i="19"/>
  <c r="D20" i="19"/>
  <c r="C20" i="19"/>
  <c r="G19" i="19"/>
  <c r="F19" i="19"/>
  <c r="E19" i="19"/>
  <c r="D19" i="19"/>
  <c r="C19" i="19"/>
  <c r="G18" i="19"/>
  <c r="F18" i="19"/>
  <c r="E18" i="19"/>
  <c r="D18" i="19"/>
  <c r="C18" i="19"/>
  <c r="G16" i="19"/>
  <c r="F16" i="19"/>
  <c r="E16" i="19"/>
  <c r="D16" i="19"/>
  <c r="C16" i="19"/>
  <c r="G15" i="19"/>
  <c r="F15" i="19"/>
  <c r="E15" i="19"/>
  <c r="D15" i="19"/>
  <c r="C15" i="19"/>
  <c r="G14" i="19"/>
  <c r="F14" i="19"/>
  <c r="E14" i="19"/>
  <c r="D14" i="19"/>
  <c r="C14" i="19"/>
  <c r="G12" i="19"/>
  <c r="F12" i="19"/>
  <c r="E12" i="19"/>
  <c r="D12" i="19"/>
  <c r="C12" i="19"/>
  <c r="G9" i="19"/>
  <c r="F9" i="19"/>
  <c r="E9" i="19"/>
  <c r="D9" i="19"/>
  <c r="C9" i="19"/>
  <c r="A1" i="23"/>
  <c r="H102" i="17" l="1"/>
  <c r="Q102" i="17" s="1"/>
  <c r="H101" i="17"/>
  <c r="Q101" i="17" s="1"/>
  <c r="H100" i="17"/>
  <c r="Q100" i="17" s="1"/>
  <c r="H99" i="17"/>
  <c r="Q99" i="17" s="1"/>
  <c r="H98" i="17"/>
  <c r="Q98" i="17" s="1"/>
  <c r="H97" i="17"/>
  <c r="Q97" i="17" s="1"/>
  <c r="H96" i="17"/>
  <c r="Q96" i="17" s="1"/>
  <c r="H95" i="17"/>
  <c r="Q95" i="17" s="1"/>
  <c r="H94" i="17"/>
  <c r="Q94" i="17" s="1"/>
  <c r="H93" i="17"/>
  <c r="Q93" i="17" s="1"/>
  <c r="H92" i="17"/>
  <c r="Q92" i="17" s="1"/>
  <c r="H91" i="17"/>
  <c r="Q91" i="17" s="1"/>
  <c r="H90" i="17"/>
  <c r="Q90" i="17" s="1"/>
  <c r="H89" i="17"/>
  <c r="Q89" i="17" s="1"/>
  <c r="H88" i="17"/>
  <c r="Q88" i="17" s="1"/>
  <c r="H87" i="17"/>
  <c r="Q87" i="17" s="1"/>
  <c r="H86" i="17"/>
  <c r="Q86" i="17" s="1"/>
  <c r="H85" i="17"/>
  <c r="Q85" i="17" s="1"/>
  <c r="H84" i="17"/>
  <c r="Q84" i="17" s="1"/>
  <c r="H83" i="17"/>
  <c r="Q83" i="17" s="1"/>
  <c r="H82" i="17"/>
  <c r="Q82" i="17" s="1"/>
  <c r="H81" i="17"/>
  <c r="Q81" i="17" s="1"/>
  <c r="H80" i="17"/>
  <c r="Q80" i="17" s="1"/>
  <c r="H79" i="17"/>
  <c r="Q79" i="17" s="1"/>
  <c r="H78" i="17"/>
  <c r="Q78" i="17" s="1"/>
  <c r="H77" i="17"/>
  <c r="Q77" i="17" s="1"/>
  <c r="H76" i="17"/>
  <c r="Q76" i="17" s="1"/>
  <c r="H75" i="17"/>
  <c r="Q75" i="17" s="1"/>
  <c r="H74" i="17"/>
  <c r="Q74" i="17" s="1"/>
  <c r="H73" i="17"/>
  <c r="Q73" i="17" s="1"/>
  <c r="H72" i="17"/>
  <c r="Q72" i="17" s="1"/>
  <c r="H71" i="17"/>
  <c r="Q71" i="17" s="1"/>
  <c r="H70" i="17"/>
  <c r="Q70" i="17" s="1"/>
  <c r="H69" i="17"/>
  <c r="Q69" i="17" s="1"/>
  <c r="H68" i="17"/>
  <c r="Q68" i="17" s="1"/>
  <c r="H67" i="17"/>
  <c r="Q67" i="17" s="1"/>
  <c r="H66" i="17"/>
  <c r="Q66" i="17" s="1"/>
  <c r="H65" i="17"/>
  <c r="Q65" i="17" s="1"/>
  <c r="H64" i="17"/>
  <c r="Q64" i="17" s="1"/>
  <c r="H63" i="17"/>
  <c r="Q63" i="17" s="1"/>
  <c r="H62" i="17"/>
  <c r="Q62" i="17" s="1"/>
  <c r="H61" i="17"/>
  <c r="Q61" i="17" s="1"/>
  <c r="H60" i="17"/>
  <c r="Q60" i="17" s="1"/>
  <c r="H59" i="17"/>
  <c r="Q59" i="17" s="1"/>
  <c r="H58" i="17"/>
  <c r="Q58" i="17" s="1"/>
  <c r="H57" i="17"/>
  <c r="Q57" i="17" s="1"/>
  <c r="H56" i="17"/>
  <c r="Q56" i="17" s="1"/>
  <c r="H55" i="17"/>
  <c r="Q55" i="17" s="1"/>
  <c r="H54" i="17"/>
  <c r="Q54" i="17" s="1"/>
  <c r="H53" i="17"/>
  <c r="Q53" i="17" s="1"/>
  <c r="H52" i="17"/>
  <c r="Q52" i="17" s="1"/>
  <c r="H51" i="17"/>
  <c r="Q51" i="17" s="1"/>
  <c r="H50" i="17"/>
  <c r="Q50" i="17" s="1"/>
  <c r="H49" i="17"/>
  <c r="Q49" i="17" s="1"/>
  <c r="H48" i="17"/>
  <c r="Q48" i="17" s="1"/>
  <c r="H47" i="17"/>
  <c r="Q47" i="17" s="1"/>
  <c r="H46" i="17"/>
  <c r="Q46" i="17" s="1"/>
  <c r="H45" i="17"/>
  <c r="Q45" i="17" s="1"/>
  <c r="H44" i="17"/>
  <c r="Q44" i="17" s="1"/>
  <c r="H43" i="17"/>
  <c r="Q43" i="17" s="1"/>
  <c r="H42" i="17"/>
  <c r="Q42" i="17" s="1"/>
  <c r="H41" i="17"/>
  <c r="Q41" i="17" s="1"/>
  <c r="H40" i="17"/>
  <c r="Q40" i="17" s="1"/>
  <c r="H39" i="17"/>
  <c r="Q39" i="17" s="1"/>
  <c r="H38" i="17"/>
  <c r="Q38" i="17" s="1"/>
  <c r="H37" i="17"/>
  <c r="Q37" i="17" s="1"/>
  <c r="H36" i="17"/>
  <c r="Q36" i="17" s="1"/>
  <c r="H35" i="17"/>
  <c r="Q35" i="17" s="1"/>
  <c r="H34" i="17"/>
  <c r="Q34" i="17" s="1"/>
  <c r="H33" i="17"/>
  <c r="Q33" i="17" s="1"/>
  <c r="H32" i="17"/>
  <c r="Q32" i="17" s="1"/>
  <c r="H31" i="17"/>
  <c r="Q31" i="17" s="1"/>
  <c r="H30" i="17"/>
  <c r="Q30" i="17" s="1"/>
  <c r="H29" i="17"/>
  <c r="Q29" i="17" s="1"/>
  <c r="H28" i="17"/>
  <c r="Q28" i="17" s="1"/>
  <c r="H27" i="17"/>
  <c r="Q27" i="17" s="1"/>
  <c r="H26" i="17"/>
  <c r="Q26" i="17" s="1"/>
  <c r="H25" i="17"/>
  <c r="Q25" i="17" s="1"/>
  <c r="H24" i="17"/>
  <c r="Q24" i="17" s="1"/>
  <c r="H23" i="17"/>
  <c r="Q23" i="17" s="1"/>
  <c r="H22" i="17"/>
  <c r="Q22" i="17" s="1"/>
  <c r="H21" i="17"/>
  <c r="Q21" i="17" s="1"/>
  <c r="H20" i="17"/>
  <c r="Q20" i="17" s="1"/>
  <c r="H19" i="17"/>
  <c r="Q19" i="17" s="1"/>
  <c r="H18" i="17"/>
  <c r="Q18" i="17" s="1"/>
  <c r="H17" i="17"/>
  <c r="Q17" i="17" s="1"/>
  <c r="H16" i="17"/>
  <c r="Q16" i="17" s="1"/>
  <c r="H15" i="17"/>
  <c r="Q15" i="17" s="1"/>
  <c r="H14" i="17"/>
  <c r="H13" i="17"/>
  <c r="Q13" i="17" s="1"/>
  <c r="H11" i="17"/>
  <c r="Q11" i="17" s="1"/>
  <c r="H10" i="17"/>
  <c r="G102" i="17"/>
  <c r="G101" i="17"/>
  <c r="G100" i="17"/>
  <c r="G99" i="17"/>
  <c r="G98" i="17"/>
  <c r="G97" i="17"/>
  <c r="G96" i="17"/>
  <c r="G95" i="17"/>
  <c r="G94" i="17"/>
  <c r="G93" i="17"/>
  <c r="G92" i="17"/>
  <c r="G91" i="17"/>
  <c r="G90" i="17"/>
  <c r="G89" i="17"/>
  <c r="P89" i="17" s="1"/>
  <c r="G88" i="17"/>
  <c r="G87" i="17"/>
  <c r="G86" i="17"/>
  <c r="G85" i="17"/>
  <c r="G84" i="17"/>
  <c r="G83" i="17"/>
  <c r="P83" i="17" s="1"/>
  <c r="G82" i="17"/>
  <c r="G81" i="17"/>
  <c r="G80" i="17"/>
  <c r="G79" i="17"/>
  <c r="G78" i="17"/>
  <c r="G77" i="17"/>
  <c r="P77" i="17" s="1"/>
  <c r="G76" i="17"/>
  <c r="G75" i="17"/>
  <c r="G74" i="17"/>
  <c r="G73" i="17"/>
  <c r="G72" i="17"/>
  <c r="G71" i="17"/>
  <c r="P71" i="17" s="1"/>
  <c r="G70" i="17"/>
  <c r="G69" i="17"/>
  <c r="G68" i="17"/>
  <c r="G67" i="17"/>
  <c r="G66" i="17"/>
  <c r="G65" i="17"/>
  <c r="P65" i="17" s="1"/>
  <c r="G64" i="17"/>
  <c r="G63" i="17"/>
  <c r="G62" i="17"/>
  <c r="G61" i="17"/>
  <c r="G60" i="17"/>
  <c r="G59" i="17"/>
  <c r="P59" i="17" s="1"/>
  <c r="G58" i="17"/>
  <c r="G57" i="17"/>
  <c r="G56" i="17"/>
  <c r="G55" i="17"/>
  <c r="G54" i="17"/>
  <c r="G53" i="17"/>
  <c r="P53" i="17" s="1"/>
  <c r="G52" i="17"/>
  <c r="G51" i="17"/>
  <c r="G50" i="17"/>
  <c r="G49" i="17"/>
  <c r="G48" i="17"/>
  <c r="G47" i="17"/>
  <c r="P47" i="17" s="1"/>
  <c r="G46" i="17"/>
  <c r="G45" i="17"/>
  <c r="G44" i="17"/>
  <c r="G43" i="17"/>
  <c r="G42" i="17"/>
  <c r="G41" i="17"/>
  <c r="P41" i="17" s="1"/>
  <c r="G40" i="17"/>
  <c r="G39" i="17"/>
  <c r="G38" i="17"/>
  <c r="G37" i="17"/>
  <c r="G36" i="17"/>
  <c r="G35" i="17"/>
  <c r="P35" i="17" s="1"/>
  <c r="G34" i="17"/>
  <c r="G33" i="17"/>
  <c r="G32" i="17"/>
  <c r="G31" i="17"/>
  <c r="G30" i="17"/>
  <c r="G29" i="17"/>
  <c r="P29" i="17" s="1"/>
  <c r="G28" i="17"/>
  <c r="G27" i="17"/>
  <c r="G26" i="17"/>
  <c r="G25" i="17"/>
  <c r="G24" i="17"/>
  <c r="G23" i="17"/>
  <c r="P23" i="17" s="1"/>
  <c r="G22" i="17"/>
  <c r="G21" i="17"/>
  <c r="G20" i="17"/>
  <c r="G19" i="17"/>
  <c r="G18" i="17"/>
  <c r="G17" i="17"/>
  <c r="P17" i="17" s="1"/>
  <c r="G16" i="17"/>
  <c r="G15" i="17"/>
  <c r="G14" i="17"/>
  <c r="G13" i="17"/>
  <c r="G12" i="17"/>
  <c r="G11" i="17"/>
  <c r="G10" i="17"/>
  <c r="F102" i="17"/>
  <c r="O102" i="17" s="1"/>
  <c r="F101" i="17"/>
  <c r="O101" i="17" s="1"/>
  <c r="F100" i="17"/>
  <c r="F99" i="17"/>
  <c r="F98" i="17"/>
  <c r="F97" i="17"/>
  <c r="F96" i="17"/>
  <c r="O96" i="17" s="1"/>
  <c r="F95" i="17"/>
  <c r="O95" i="17" s="1"/>
  <c r="F94" i="17"/>
  <c r="F93" i="17"/>
  <c r="F92" i="17"/>
  <c r="F91" i="17"/>
  <c r="F90" i="17"/>
  <c r="O90" i="17" s="1"/>
  <c r="F89" i="17"/>
  <c r="O89" i="17" s="1"/>
  <c r="F88" i="17"/>
  <c r="F87" i="17"/>
  <c r="F86" i="17"/>
  <c r="F85" i="17"/>
  <c r="F84" i="17"/>
  <c r="O84" i="17" s="1"/>
  <c r="F83" i="17"/>
  <c r="O83" i="17" s="1"/>
  <c r="F82" i="17"/>
  <c r="F81" i="17"/>
  <c r="F80" i="17"/>
  <c r="F79" i="17"/>
  <c r="F78" i="17"/>
  <c r="O78" i="17" s="1"/>
  <c r="F77" i="17"/>
  <c r="F76" i="17"/>
  <c r="F75" i="17"/>
  <c r="F74" i="17"/>
  <c r="F73" i="17"/>
  <c r="F72" i="17"/>
  <c r="O72" i="17" s="1"/>
  <c r="F71" i="17"/>
  <c r="O71" i="17" s="1"/>
  <c r="F70" i="17"/>
  <c r="F69" i="17"/>
  <c r="F68" i="17"/>
  <c r="F67" i="17"/>
  <c r="F66" i="17"/>
  <c r="O66" i="17" s="1"/>
  <c r="F65" i="17"/>
  <c r="O65" i="17" s="1"/>
  <c r="F64" i="17"/>
  <c r="F63" i="17"/>
  <c r="F62" i="17"/>
  <c r="F61" i="17"/>
  <c r="F60" i="17"/>
  <c r="O60" i="17" s="1"/>
  <c r="F59" i="17"/>
  <c r="O59" i="17" s="1"/>
  <c r="F58" i="17"/>
  <c r="F57" i="17"/>
  <c r="F56" i="17"/>
  <c r="F55" i="17"/>
  <c r="F54" i="17"/>
  <c r="O54" i="17" s="1"/>
  <c r="F53" i="17"/>
  <c r="O53" i="17" s="1"/>
  <c r="F52" i="17"/>
  <c r="F51" i="17"/>
  <c r="F50" i="17"/>
  <c r="F49" i="17"/>
  <c r="F48" i="17"/>
  <c r="O48" i="17" s="1"/>
  <c r="F47" i="17"/>
  <c r="O47" i="17" s="1"/>
  <c r="F46" i="17"/>
  <c r="F45" i="17"/>
  <c r="F44" i="17"/>
  <c r="F43" i="17"/>
  <c r="F42" i="17"/>
  <c r="F41" i="17"/>
  <c r="O41" i="17" s="1"/>
  <c r="F40" i="17"/>
  <c r="F39" i="17"/>
  <c r="F38" i="17"/>
  <c r="F37" i="17"/>
  <c r="F36" i="17"/>
  <c r="O36" i="17" s="1"/>
  <c r="F35" i="17"/>
  <c r="O35" i="17" s="1"/>
  <c r="F34" i="17"/>
  <c r="F33" i="17"/>
  <c r="F32" i="17"/>
  <c r="F31" i="17"/>
  <c r="F30" i="17"/>
  <c r="O30" i="17" s="1"/>
  <c r="F29" i="17"/>
  <c r="O29" i="17" s="1"/>
  <c r="F28" i="17"/>
  <c r="F27" i="17"/>
  <c r="F26" i="17"/>
  <c r="F25" i="17"/>
  <c r="F24" i="17"/>
  <c r="O24" i="17" s="1"/>
  <c r="F23" i="17"/>
  <c r="O23" i="17" s="1"/>
  <c r="F22" i="17"/>
  <c r="F21" i="17"/>
  <c r="F20" i="17"/>
  <c r="F19" i="17"/>
  <c r="F18" i="17"/>
  <c r="F17" i="17"/>
  <c r="O17" i="17" s="1"/>
  <c r="F16" i="17"/>
  <c r="F15" i="17"/>
  <c r="F14" i="17"/>
  <c r="F13" i="17"/>
  <c r="F12" i="17"/>
  <c r="F11" i="17"/>
  <c r="F10" i="17"/>
  <c r="E102" i="17"/>
  <c r="N102" i="17" s="1"/>
  <c r="E101" i="17"/>
  <c r="E100" i="17"/>
  <c r="E99" i="17"/>
  <c r="E98" i="17"/>
  <c r="E97" i="17"/>
  <c r="E96" i="17"/>
  <c r="E95" i="17"/>
  <c r="E94" i="17"/>
  <c r="E93" i="17"/>
  <c r="E92" i="17"/>
  <c r="E91" i="17"/>
  <c r="E90" i="17"/>
  <c r="N90" i="17" s="1"/>
  <c r="E89" i="17"/>
  <c r="N89" i="17" s="1"/>
  <c r="E88" i="17"/>
  <c r="E87" i="17"/>
  <c r="E86" i="17"/>
  <c r="E85" i="17"/>
  <c r="E84" i="17"/>
  <c r="N84" i="17" s="1"/>
  <c r="E83" i="17"/>
  <c r="N83" i="17" s="1"/>
  <c r="E82" i="17"/>
  <c r="E81" i="17"/>
  <c r="E80" i="17"/>
  <c r="E79" i="17"/>
  <c r="E78" i="17"/>
  <c r="N78" i="17" s="1"/>
  <c r="E77" i="17"/>
  <c r="E76" i="17"/>
  <c r="E75" i="17"/>
  <c r="E74" i="17"/>
  <c r="E73" i="17"/>
  <c r="E72" i="17"/>
  <c r="N72" i="17" s="1"/>
  <c r="E71" i="17"/>
  <c r="N71" i="17" s="1"/>
  <c r="E70" i="17"/>
  <c r="E69" i="17"/>
  <c r="E68" i="17"/>
  <c r="E67" i="17"/>
  <c r="E66" i="17"/>
  <c r="E65" i="17"/>
  <c r="N65" i="17" s="1"/>
  <c r="E64" i="17"/>
  <c r="E63" i="17"/>
  <c r="E62" i="17"/>
  <c r="E61" i="17"/>
  <c r="E60" i="17"/>
  <c r="E59" i="17"/>
  <c r="N59" i="17" s="1"/>
  <c r="E58" i="17"/>
  <c r="E57" i="17"/>
  <c r="E56" i="17"/>
  <c r="E55" i="17"/>
  <c r="E54" i="17"/>
  <c r="E53" i="17"/>
  <c r="N53" i="17" s="1"/>
  <c r="E52" i="17"/>
  <c r="E51" i="17"/>
  <c r="E50" i="17"/>
  <c r="E49" i="17"/>
  <c r="E48" i="17"/>
  <c r="E47" i="17"/>
  <c r="N47" i="17" s="1"/>
  <c r="E46" i="17"/>
  <c r="E45" i="17"/>
  <c r="E44" i="17"/>
  <c r="E43" i="17"/>
  <c r="E42" i="17"/>
  <c r="E41" i="17"/>
  <c r="N41" i="17" s="1"/>
  <c r="E40" i="17"/>
  <c r="E39" i="17"/>
  <c r="E38" i="17"/>
  <c r="E37" i="17"/>
  <c r="E36" i="17"/>
  <c r="E35" i="17"/>
  <c r="N35" i="17" s="1"/>
  <c r="E34" i="17"/>
  <c r="E33" i="17"/>
  <c r="E32" i="17"/>
  <c r="E31" i="17"/>
  <c r="E30" i="17"/>
  <c r="E29" i="17"/>
  <c r="N29" i="17" s="1"/>
  <c r="E28" i="17"/>
  <c r="E27" i="17"/>
  <c r="E26" i="17"/>
  <c r="E25" i="17"/>
  <c r="E24" i="17"/>
  <c r="E23" i="17"/>
  <c r="N23" i="17" s="1"/>
  <c r="E22" i="17"/>
  <c r="E21" i="17"/>
  <c r="E20" i="17"/>
  <c r="E19" i="17"/>
  <c r="E18" i="17"/>
  <c r="E17" i="17"/>
  <c r="N17" i="17" s="1"/>
  <c r="E16" i="17"/>
  <c r="E15" i="17"/>
  <c r="E14" i="17"/>
  <c r="E13" i="17"/>
  <c r="E12" i="17"/>
  <c r="E11" i="17"/>
  <c r="E10" i="17"/>
  <c r="D102" i="17"/>
  <c r="M102" i="17" s="1"/>
  <c r="D101" i="17"/>
  <c r="M101" i="17" s="1"/>
  <c r="D100" i="17"/>
  <c r="D99" i="17"/>
  <c r="D98" i="17"/>
  <c r="D97" i="17"/>
  <c r="D96" i="17"/>
  <c r="M96" i="17" s="1"/>
  <c r="D95" i="17"/>
  <c r="M95" i="17" s="1"/>
  <c r="D94" i="17"/>
  <c r="D93" i="17"/>
  <c r="D92" i="17"/>
  <c r="D91" i="17"/>
  <c r="D90" i="17"/>
  <c r="M90" i="17" s="1"/>
  <c r="D89" i="17"/>
  <c r="M89" i="17" s="1"/>
  <c r="D88" i="17"/>
  <c r="D87" i="17"/>
  <c r="D86" i="17"/>
  <c r="D85" i="17"/>
  <c r="D84" i="17"/>
  <c r="M84" i="17" s="1"/>
  <c r="D83" i="17"/>
  <c r="M83" i="17" s="1"/>
  <c r="D82" i="17"/>
  <c r="D81" i="17"/>
  <c r="D80" i="17"/>
  <c r="D79" i="17"/>
  <c r="D78" i="17"/>
  <c r="M78" i="17" s="1"/>
  <c r="D77" i="17"/>
  <c r="M77" i="17" s="1"/>
  <c r="D76" i="17"/>
  <c r="D75" i="17"/>
  <c r="D74" i="17"/>
  <c r="D73" i="17"/>
  <c r="D72" i="17"/>
  <c r="M72" i="17" s="1"/>
  <c r="D71" i="17"/>
  <c r="M71" i="17" s="1"/>
  <c r="D70" i="17"/>
  <c r="D69" i="17"/>
  <c r="D68" i="17"/>
  <c r="D67" i="17"/>
  <c r="D66" i="17"/>
  <c r="M66" i="17" s="1"/>
  <c r="D65" i="17"/>
  <c r="M65" i="17" s="1"/>
  <c r="D64" i="17"/>
  <c r="D63" i="17"/>
  <c r="D62" i="17"/>
  <c r="D61" i="17"/>
  <c r="D60" i="17"/>
  <c r="M60" i="17" s="1"/>
  <c r="D59" i="17"/>
  <c r="M59" i="17" s="1"/>
  <c r="D58" i="17"/>
  <c r="D57" i="17"/>
  <c r="D56" i="17"/>
  <c r="D55" i="17"/>
  <c r="D54" i="17"/>
  <c r="M54" i="17" s="1"/>
  <c r="D53" i="17"/>
  <c r="M53" i="17" s="1"/>
  <c r="D52" i="17"/>
  <c r="D51" i="17"/>
  <c r="D50" i="17"/>
  <c r="D49" i="17"/>
  <c r="D48" i="17"/>
  <c r="M48" i="17" s="1"/>
  <c r="D47" i="17"/>
  <c r="M47" i="17" s="1"/>
  <c r="D46" i="17"/>
  <c r="D45" i="17"/>
  <c r="D44" i="17"/>
  <c r="D43" i="17"/>
  <c r="D42" i="17"/>
  <c r="M42" i="17" s="1"/>
  <c r="D41" i="17"/>
  <c r="M41" i="17" s="1"/>
  <c r="D40" i="17"/>
  <c r="D39" i="17"/>
  <c r="D38" i="17"/>
  <c r="D37" i="17"/>
  <c r="D36" i="17"/>
  <c r="M36" i="17" s="1"/>
  <c r="D35" i="17"/>
  <c r="M35" i="17" s="1"/>
  <c r="D34" i="17"/>
  <c r="D33" i="17"/>
  <c r="D32" i="17"/>
  <c r="D31" i="17"/>
  <c r="D30" i="17"/>
  <c r="M30" i="17" s="1"/>
  <c r="D29" i="17"/>
  <c r="M29" i="17" s="1"/>
  <c r="D28" i="17"/>
  <c r="D27" i="17"/>
  <c r="D26" i="17"/>
  <c r="D25" i="17"/>
  <c r="D24" i="17"/>
  <c r="M24" i="17" s="1"/>
  <c r="D23" i="17"/>
  <c r="M23" i="17" s="1"/>
  <c r="D22" i="17"/>
  <c r="D21" i="17"/>
  <c r="D20" i="17"/>
  <c r="D19" i="17"/>
  <c r="D18" i="17"/>
  <c r="D17" i="17"/>
  <c r="M17" i="17" s="1"/>
  <c r="D16" i="17"/>
  <c r="D15" i="17"/>
  <c r="D14" i="17"/>
  <c r="D13" i="17"/>
  <c r="D12" i="17"/>
  <c r="D11" i="17"/>
  <c r="D10" i="17"/>
  <c r="C102" i="17"/>
  <c r="L102" i="17" s="1"/>
  <c r="C101" i="17"/>
  <c r="L101" i="17" s="1"/>
  <c r="C100" i="17"/>
  <c r="C99" i="17"/>
  <c r="L99" i="17" s="1"/>
  <c r="C98" i="17"/>
  <c r="C97" i="17"/>
  <c r="C96" i="17"/>
  <c r="L96" i="17" s="1"/>
  <c r="C95" i="17"/>
  <c r="L95" i="17" s="1"/>
  <c r="C94" i="17"/>
  <c r="C93" i="17"/>
  <c r="L93" i="17" s="1"/>
  <c r="C92" i="17"/>
  <c r="C91" i="17"/>
  <c r="C90" i="17"/>
  <c r="L90" i="17" s="1"/>
  <c r="C89" i="17"/>
  <c r="L89" i="17" s="1"/>
  <c r="C88" i="17"/>
  <c r="C87" i="17"/>
  <c r="L87" i="17" s="1"/>
  <c r="C86" i="17"/>
  <c r="C85" i="17"/>
  <c r="C84" i="17"/>
  <c r="L84" i="17" s="1"/>
  <c r="C83" i="17"/>
  <c r="L83" i="17" s="1"/>
  <c r="C82" i="17"/>
  <c r="C81" i="17"/>
  <c r="L81" i="17" s="1"/>
  <c r="C80" i="17"/>
  <c r="C79" i="17"/>
  <c r="C78" i="17"/>
  <c r="L78" i="17" s="1"/>
  <c r="C77" i="17"/>
  <c r="L77" i="17" s="1"/>
  <c r="C76" i="17"/>
  <c r="C75" i="17"/>
  <c r="L75" i="17" s="1"/>
  <c r="C74" i="17"/>
  <c r="C73" i="17"/>
  <c r="C72" i="17"/>
  <c r="L72" i="17" s="1"/>
  <c r="C71" i="17"/>
  <c r="L71" i="17" s="1"/>
  <c r="C70" i="17"/>
  <c r="C69" i="17"/>
  <c r="L69" i="17" s="1"/>
  <c r="C68" i="17"/>
  <c r="C67" i="17"/>
  <c r="C66" i="17"/>
  <c r="L66" i="17" s="1"/>
  <c r="C65" i="17"/>
  <c r="L65" i="17" s="1"/>
  <c r="C64" i="17"/>
  <c r="C63" i="17"/>
  <c r="L63" i="17" s="1"/>
  <c r="C62" i="17"/>
  <c r="C61" i="17"/>
  <c r="C60" i="17"/>
  <c r="L60" i="17" s="1"/>
  <c r="C59" i="17"/>
  <c r="L59" i="17" s="1"/>
  <c r="C58" i="17"/>
  <c r="C57" i="17"/>
  <c r="C56" i="17"/>
  <c r="C55" i="17"/>
  <c r="C54" i="17"/>
  <c r="L54" i="17" s="1"/>
  <c r="C53" i="17"/>
  <c r="L53" i="17" s="1"/>
  <c r="C52" i="17"/>
  <c r="C51" i="17"/>
  <c r="L51" i="17" s="1"/>
  <c r="C50" i="17"/>
  <c r="C49" i="17"/>
  <c r="C48" i="17"/>
  <c r="L48" i="17" s="1"/>
  <c r="C47" i="17"/>
  <c r="L47" i="17" s="1"/>
  <c r="C46" i="17"/>
  <c r="C45" i="17"/>
  <c r="L45" i="17" s="1"/>
  <c r="C44" i="17"/>
  <c r="C43" i="17"/>
  <c r="C42" i="17"/>
  <c r="L42" i="17" s="1"/>
  <c r="C41" i="17"/>
  <c r="L41" i="17" s="1"/>
  <c r="C40" i="17"/>
  <c r="C39" i="17"/>
  <c r="L39" i="17" s="1"/>
  <c r="C38" i="17"/>
  <c r="C37" i="17"/>
  <c r="C36" i="17"/>
  <c r="L36" i="17" s="1"/>
  <c r="C35" i="17"/>
  <c r="L35" i="17" s="1"/>
  <c r="C34" i="17"/>
  <c r="C33" i="17"/>
  <c r="C32" i="17"/>
  <c r="C31" i="17"/>
  <c r="C30" i="17"/>
  <c r="L30" i="17" s="1"/>
  <c r="C29" i="17"/>
  <c r="L29" i="17" s="1"/>
  <c r="C28" i="17"/>
  <c r="C27" i="17"/>
  <c r="C26" i="17"/>
  <c r="C25" i="17"/>
  <c r="C24" i="17"/>
  <c r="L24" i="17" s="1"/>
  <c r="C23" i="17"/>
  <c r="L23" i="17" s="1"/>
  <c r="C22" i="17"/>
  <c r="C21" i="17"/>
  <c r="C20" i="17"/>
  <c r="C19" i="17"/>
  <c r="C18" i="17"/>
  <c r="C17" i="17"/>
  <c r="L17" i="17" s="1"/>
  <c r="C16" i="17"/>
  <c r="C15" i="17"/>
  <c r="C14" i="17"/>
  <c r="C13" i="17"/>
  <c r="C12" i="17"/>
  <c r="C11" i="17"/>
  <c r="L11" i="17" s="1"/>
  <c r="C10" i="17"/>
  <c r="H9" i="17"/>
  <c r="G9" i="17"/>
  <c r="F9" i="17"/>
  <c r="E9" i="17"/>
  <c r="D9" i="17"/>
  <c r="C9" i="17"/>
  <c r="E34" i="24"/>
  <c r="I36" i="25" s="1"/>
  <c r="E20" i="24"/>
  <c r="I22" i="25" s="1"/>
  <c r="E32" i="24"/>
  <c r="I34" i="25" s="1"/>
  <c r="E18" i="24"/>
  <c r="I20" i="25" s="1"/>
  <c r="E30" i="24"/>
  <c r="I32" i="25" s="1"/>
  <c r="E16" i="24"/>
  <c r="I18" i="25" s="1"/>
  <c r="E12" i="24"/>
  <c r="I14" i="25" s="1"/>
  <c r="H102" i="15"/>
  <c r="Q102" i="15" s="1"/>
  <c r="H101" i="15"/>
  <c r="Q101" i="15" s="1"/>
  <c r="H100" i="15"/>
  <c r="Q100" i="15" s="1"/>
  <c r="H99" i="15"/>
  <c r="H98" i="15"/>
  <c r="Q98" i="15" s="1"/>
  <c r="H97" i="15"/>
  <c r="Q97" i="15" s="1"/>
  <c r="H96" i="15"/>
  <c r="Q96" i="15" s="1"/>
  <c r="H95" i="15"/>
  <c r="Q95" i="15" s="1"/>
  <c r="H94" i="15"/>
  <c r="Q94" i="15" s="1"/>
  <c r="H93" i="15"/>
  <c r="Q93" i="15" s="1"/>
  <c r="H92" i="15"/>
  <c r="Q92" i="15" s="1"/>
  <c r="H91" i="15"/>
  <c r="Q91" i="15" s="1"/>
  <c r="H90" i="15"/>
  <c r="Q90" i="15" s="1"/>
  <c r="H89" i="15"/>
  <c r="Q89" i="15" s="1"/>
  <c r="H88" i="15"/>
  <c r="Q88" i="15" s="1"/>
  <c r="H87" i="15"/>
  <c r="Q87" i="15" s="1"/>
  <c r="H86" i="15"/>
  <c r="Q86" i="15" s="1"/>
  <c r="H85" i="15"/>
  <c r="Q85" i="15" s="1"/>
  <c r="H84" i="15"/>
  <c r="Q84" i="15" s="1"/>
  <c r="H83" i="15"/>
  <c r="Q83" i="15" s="1"/>
  <c r="H82" i="15"/>
  <c r="Q82" i="15" s="1"/>
  <c r="H81" i="15"/>
  <c r="Q81" i="15" s="1"/>
  <c r="H80" i="15"/>
  <c r="Q80" i="15" s="1"/>
  <c r="H79" i="15"/>
  <c r="Q79" i="15" s="1"/>
  <c r="H78" i="15"/>
  <c r="Q78" i="15" s="1"/>
  <c r="H77" i="15"/>
  <c r="Q77" i="15" s="1"/>
  <c r="H76" i="15"/>
  <c r="Q76" i="15" s="1"/>
  <c r="H75" i="15"/>
  <c r="Q75" i="15" s="1"/>
  <c r="H74" i="15"/>
  <c r="Q74" i="15" s="1"/>
  <c r="H73" i="15"/>
  <c r="Q73" i="15" s="1"/>
  <c r="H72" i="15"/>
  <c r="Q72" i="15" s="1"/>
  <c r="H71" i="15"/>
  <c r="Q71" i="15" s="1"/>
  <c r="H70" i="15"/>
  <c r="Q70" i="15" s="1"/>
  <c r="H69" i="15"/>
  <c r="Q69" i="15" s="1"/>
  <c r="H68" i="15"/>
  <c r="Q68" i="15" s="1"/>
  <c r="H67" i="15"/>
  <c r="Q67" i="15" s="1"/>
  <c r="H66" i="15"/>
  <c r="Q66" i="15" s="1"/>
  <c r="H65" i="15"/>
  <c r="Q65" i="15" s="1"/>
  <c r="H64" i="15"/>
  <c r="Q64" i="15" s="1"/>
  <c r="H63" i="15"/>
  <c r="Q63" i="15" s="1"/>
  <c r="H62" i="15"/>
  <c r="Q62" i="15" s="1"/>
  <c r="H61" i="15"/>
  <c r="Q61" i="15" s="1"/>
  <c r="H60" i="15"/>
  <c r="Q60" i="15" s="1"/>
  <c r="H59" i="15"/>
  <c r="Q59" i="15" s="1"/>
  <c r="H58" i="15"/>
  <c r="Q58" i="15" s="1"/>
  <c r="H57" i="15"/>
  <c r="Q57" i="15" s="1"/>
  <c r="H56" i="15"/>
  <c r="Q56" i="15" s="1"/>
  <c r="H55" i="15"/>
  <c r="Q55" i="15" s="1"/>
  <c r="H54" i="15"/>
  <c r="Q54" i="15" s="1"/>
  <c r="H53" i="15"/>
  <c r="Q53" i="15" s="1"/>
  <c r="H52" i="15"/>
  <c r="Q52" i="15" s="1"/>
  <c r="H51" i="15"/>
  <c r="Q51" i="15" s="1"/>
  <c r="H50" i="15"/>
  <c r="Q50" i="15" s="1"/>
  <c r="H49" i="15"/>
  <c r="Q49" i="15" s="1"/>
  <c r="H48" i="15"/>
  <c r="Q48" i="15" s="1"/>
  <c r="H47" i="15"/>
  <c r="Q47" i="15" s="1"/>
  <c r="H46" i="15"/>
  <c r="Q46" i="15" s="1"/>
  <c r="H45" i="15"/>
  <c r="Q45" i="15" s="1"/>
  <c r="H44" i="15"/>
  <c r="Q44" i="15" s="1"/>
  <c r="H43" i="15"/>
  <c r="Q43" i="15" s="1"/>
  <c r="H42" i="15"/>
  <c r="Q42" i="15" s="1"/>
  <c r="H41" i="15"/>
  <c r="Q41" i="15" s="1"/>
  <c r="H40" i="15"/>
  <c r="Q40" i="15" s="1"/>
  <c r="H39" i="15"/>
  <c r="Q39" i="15" s="1"/>
  <c r="H38" i="15"/>
  <c r="Q38" i="15" s="1"/>
  <c r="H37" i="15"/>
  <c r="Q37" i="15" s="1"/>
  <c r="H36" i="15"/>
  <c r="Q36" i="15" s="1"/>
  <c r="H35" i="15"/>
  <c r="Q35" i="15" s="1"/>
  <c r="H34" i="15"/>
  <c r="Q34" i="15" s="1"/>
  <c r="H33" i="15"/>
  <c r="Q33" i="15" s="1"/>
  <c r="H32" i="15"/>
  <c r="Q32" i="15" s="1"/>
  <c r="H31" i="15"/>
  <c r="Q31" i="15" s="1"/>
  <c r="H30" i="15"/>
  <c r="Q30" i="15" s="1"/>
  <c r="H29" i="15"/>
  <c r="Q29" i="15" s="1"/>
  <c r="H28" i="15"/>
  <c r="Q28" i="15" s="1"/>
  <c r="H27" i="15"/>
  <c r="Q27" i="15" s="1"/>
  <c r="H26" i="15"/>
  <c r="Q26" i="15" s="1"/>
  <c r="H25" i="15"/>
  <c r="Q25" i="15" s="1"/>
  <c r="H24" i="15"/>
  <c r="Q24" i="15" s="1"/>
  <c r="H23" i="15"/>
  <c r="Q23" i="15" s="1"/>
  <c r="H22" i="15"/>
  <c r="Q22" i="15" s="1"/>
  <c r="H21" i="15"/>
  <c r="Q21" i="15" s="1"/>
  <c r="H20" i="15"/>
  <c r="Q20" i="15" s="1"/>
  <c r="H19" i="15"/>
  <c r="Q19" i="15" s="1"/>
  <c r="H18" i="15"/>
  <c r="Q18" i="15" s="1"/>
  <c r="H17" i="15"/>
  <c r="Q17" i="15" s="1"/>
  <c r="H16" i="15"/>
  <c r="Q16" i="15" s="1"/>
  <c r="H15" i="15"/>
  <c r="Q15" i="15" s="1"/>
  <c r="H14" i="15"/>
  <c r="H13" i="15"/>
  <c r="Q13" i="15" s="1"/>
  <c r="H12" i="15"/>
  <c r="H11" i="15"/>
  <c r="Q11" i="15" s="1"/>
  <c r="H10" i="15"/>
  <c r="G102" i="15"/>
  <c r="G101" i="15"/>
  <c r="G100" i="15"/>
  <c r="G99" i="15"/>
  <c r="G98" i="15"/>
  <c r="G97" i="15"/>
  <c r="G96" i="15"/>
  <c r="G95" i="15"/>
  <c r="G94" i="15"/>
  <c r="G93" i="15"/>
  <c r="G92" i="15"/>
  <c r="G91" i="15"/>
  <c r="G90" i="15"/>
  <c r="P90" i="15" s="1"/>
  <c r="G89" i="15"/>
  <c r="G88" i="15"/>
  <c r="G87" i="15"/>
  <c r="G86" i="15"/>
  <c r="G85" i="15"/>
  <c r="G84" i="15"/>
  <c r="P84" i="15" s="1"/>
  <c r="G83" i="15"/>
  <c r="G82" i="15"/>
  <c r="G81" i="15"/>
  <c r="G80" i="15"/>
  <c r="G79" i="15"/>
  <c r="G78" i="15"/>
  <c r="P78" i="15" s="1"/>
  <c r="G77" i="15"/>
  <c r="G76" i="15"/>
  <c r="G75" i="15"/>
  <c r="G74" i="15"/>
  <c r="G73" i="15"/>
  <c r="G72" i="15"/>
  <c r="P72" i="15" s="1"/>
  <c r="G71" i="15"/>
  <c r="G70" i="15"/>
  <c r="G69" i="15"/>
  <c r="G68" i="15"/>
  <c r="G67" i="15"/>
  <c r="G66" i="15"/>
  <c r="P66" i="15" s="1"/>
  <c r="G65" i="15"/>
  <c r="G64" i="15"/>
  <c r="G63" i="15"/>
  <c r="G62" i="15"/>
  <c r="G61" i="15"/>
  <c r="G60" i="15"/>
  <c r="P60" i="15" s="1"/>
  <c r="G59" i="15"/>
  <c r="G58" i="15"/>
  <c r="G57" i="15"/>
  <c r="G56" i="15"/>
  <c r="G55" i="15"/>
  <c r="G54" i="15"/>
  <c r="P54" i="15" s="1"/>
  <c r="G53" i="15"/>
  <c r="G52" i="15"/>
  <c r="G51" i="15"/>
  <c r="G50" i="15"/>
  <c r="G49" i="15"/>
  <c r="G48" i="15"/>
  <c r="P48" i="15" s="1"/>
  <c r="G47" i="15"/>
  <c r="G46" i="15"/>
  <c r="G45" i="15"/>
  <c r="G44" i="15"/>
  <c r="G43" i="15"/>
  <c r="G42" i="15"/>
  <c r="P42" i="15" s="1"/>
  <c r="G41" i="15"/>
  <c r="G40" i="15"/>
  <c r="G39" i="15"/>
  <c r="G38" i="15"/>
  <c r="G37" i="15"/>
  <c r="G36" i="15"/>
  <c r="P36" i="15" s="1"/>
  <c r="G35" i="15"/>
  <c r="G34" i="15"/>
  <c r="G33" i="15"/>
  <c r="G32" i="15"/>
  <c r="G31" i="15"/>
  <c r="G30" i="15"/>
  <c r="P30" i="15" s="1"/>
  <c r="G29" i="15"/>
  <c r="G28" i="15"/>
  <c r="G27" i="15"/>
  <c r="G26" i="15"/>
  <c r="G25" i="15"/>
  <c r="G24" i="15"/>
  <c r="P24" i="15" s="1"/>
  <c r="G23" i="15"/>
  <c r="G22" i="15"/>
  <c r="G21" i="15"/>
  <c r="G20" i="15"/>
  <c r="G19" i="15"/>
  <c r="G18" i="15"/>
  <c r="G17" i="15"/>
  <c r="G16" i="15"/>
  <c r="G15" i="15"/>
  <c r="G14" i="15"/>
  <c r="G13" i="15"/>
  <c r="G12" i="15"/>
  <c r="G11" i="15"/>
  <c r="G10" i="15"/>
  <c r="F102" i="15"/>
  <c r="O102" i="15" s="1"/>
  <c r="F101" i="15"/>
  <c r="O101" i="15" s="1"/>
  <c r="F100" i="15"/>
  <c r="O100" i="15" s="1"/>
  <c r="F99" i="15"/>
  <c r="O99" i="15" s="1"/>
  <c r="F98" i="15"/>
  <c r="O98" i="15" s="1"/>
  <c r="F97" i="15"/>
  <c r="O97" i="15" s="1"/>
  <c r="F96" i="15"/>
  <c r="O96" i="15" s="1"/>
  <c r="F95" i="15"/>
  <c r="O95" i="15" s="1"/>
  <c r="F94" i="15"/>
  <c r="O94" i="15" s="1"/>
  <c r="F93" i="15"/>
  <c r="O93" i="15" s="1"/>
  <c r="F92" i="15"/>
  <c r="O92" i="15" s="1"/>
  <c r="F91" i="15"/>
  <c r="O91" i="15" s="1"/>
  <c r="F90" i="15"/>
  <c r="O90" i="15" s="1"/>
  <c r="F89" i="15"/>
  <c r="O89" i="15" s="1"/>
  <c r="F88" i="15"/>
  <c r="O88" i="15" s="1"/>
  <c r="F87" i="15"/>
  <c r="O87" i="15" s="1"/>
  <c r="F86" i="15"/>
  <c r="O86" i="15" s="1"/>
  <c r="F85" i="15"/>
  <c r="O85" i="15" s="1"/>
  <c r="F84" i="15"/>
  <c r="O84" i="15" s="1"/>
  <c r="F83" i="15"/>
  <c r="O83" i="15" s="1"/>
  <c r="F82" i="15"/>
  <c r="O82" i="15" s="1"/>
  <c r="F81" i="15"/>
  <c r="O81" i="15" s="1"/>
  <c r="F80" i="15"/>
  <c r="F79" i="15"/>
  <c r="O79" i="15" s="1"/>
  <c r="F78" i="15"/>
  <c r="O78" i="15" s="1"/>
  <c r="F77" i="15"/>
  <c r="F76" i="15"/>
  <c r="O76" i="15" s="1"/>
  <c r="F75" i="15"/>
  <c r="O75" i="15" s="1"/>
  <c r="F74" i="15"/>
  <c r="O74" i="15" s="1"/>
  <c r="F73" i="15"/>
  <c r="O73" i="15" s="1"/>
  <c r="F72" i="15"/>
  <c r="O72" i="15" s="1"/>
  <c r="F71" i="15"/>
  <c r="O71" i="15" s="1"/>
  <c r="F70" i="15"/>
  <c r="O70" i="15" s="1"/>
  <c r="F69" i="15"/>
  <c r="O69" i="15" s="1"/>
  <c r="F68" i="15"/>
  <c r="O68" i="15" s="1"/>
  <c r="F67" i="15"/>
  <c r="O67" i="15" s="1"/>
  <c r="F66" i="15"/>
  <c r="O66" i="15" s="1"/>
  <c r="F65" i="15"/>
  <c r="O65" i="15" s="1"/>
  <c r="F64" i="15"/>
  <c r="O64" i="15" s="1"/>
  <c r="F63" i="15"/>
  <c r="O63" i="15" s="1"/>
  <c r="F62" i="15"/>
  <c r="O62" i="15" s="1"/>
  <c r="F61" i="15"/>
  <c r="O61" i="15" s="1"/>
  <c r="F60" i="15"/>
  <c r="O60" i="15" s="1"/>
  <c r="F59" i="15"/>
  <c r="O59" i="15" s="1"/>
  <c r="F58" i="15"/>
  <c r="O58" i="15" s="1"/>
  <c r="F57" i="15"/>
  <c r="O57" i="15" s="1"/>
  <c r="F56" i="15"/>
  <c r="O56" i="15" s="1"/>
  <c r="F55" i="15"/>
  <c r="O55" i="15" s="1"/>
  <c r="F54" i="15"/>
  <c r="O54" i="15" s="1"/>
  <c r="F53" i="15"/>
  <c r="O53" i="15" s="1"/>
  <c r="F52" i="15"/>
  <c r="O52" i="15" s="1"/>
  <c r="F51" i="15"/>
  <c r="O51" i="15" s="1"/>
  <c r="F50" i="15"/>
  <c r="O50" i="15" s="1"/>
  <c r="F49" i="15"/>
  <c r="O49" i="15" s="1"/>
  <c r="F48" i="15"/>
  <c r="O48" i="15" s="1"/>
  <c r="F47" i="15"/>
  <c r="O47" i="15" s="1"/>
  <c r="F46" i="15"/>
  <c r="O46" i="15" s="1"/>
  <c r="F45" i="15"/>
  <c r="O45" i="15" s="1"/>
  <c r="F44" i="15"/>
  <c r="O44" i="15" s="1"/>
  <c r="F43" i="15"/>
  <c r="O43" i="15" s="1"/>
  <c r="F42" i="15"/>
  <c r="O42" i="15" s="1"/>
  <c r="F41" i="15"/>
  <c r="O41" i="15" s="1"/>
  <c r="F40" i="15"/>
  <c r="O40" i="15" s="1"/>
  <c r="F39" i="15"/>
  <c r="O39" i="15" s="1"/>
  <c r="F38" i="15"/>
  <c r="O38" i="15" s="1"/>
  <c r="F37" i="15"/>
  <c r="O37" i="15" s="1"/>
  <c r="F36" i="15"/>
  <c r="O36" i="15" s="1"/>
  <c r="F35" i="15"/>
  <c r="O35" i="15" s="1"/>
  <c r="F34" i="15"/>
  <c r="O34" i="15" s="1"/>
  <c r="F33" i="15"/>
  <c r="O33" i="15" s="1"/>
  <c r="F32" i="15"/>
  <c r="O32" i="15" s="1"/>
  <c r="F31" i="15"/>
  <c r="O31" i="15" s="1"/>
  <c r="F30" i="15"/>
  <c r="O30" i="15" s="1"/>
  <c r="F29" i="15"/>
  <c r="O29" i="15" s="1"/>
  <c r="F28" i="15"/>
  <c r="O28" i="15" s="1"/>
  <c r="F27" i="15"/>
  <c r="O27" i="15" s="1"/>
  <c r="F26" i="15"/>
  <c r="O26" i="15" s="1"/>
  <c r="F25" i="15"/>
  <c r="F24" i="15"/>
  <c r="O24" i="15" s="1"/>
  <c r="F23" i="15"/>
  <c r="O23" i="15" s="1"/>
  <c r="F22" i="15"/>
  <c r="F21" i="15"/>
  <c r="O21" i="15" s="1"/>
  <c r="F20" i="15"/>
  <c r="O20" i="15" s="1"/>
  <c r="F19" i="15"/>
  <c r="F18" i="15"/>
  <c r="F17" i="15"/>
  <c r="O17" i="15" s="1"/>
  <c r="F16" i="15"/>
  <c r="O16" i="15" s="1"/>
  <c r="F15" i="15"/>
  <c r="O15" i="15" s="1"/>
  <c r="F14" i="15"/>
  <c r="F13" i="15"/>
  <c r="F12" i="15"/>
  <c r="F11" i="15"/>
  <c r="F10" i="15"/>
  <c r="E102" i="15"/>
  <c r="E101" i="15"/>
  <c r="E100" i="15"/>
  <c r="E98" i="15"/>
  <c r="E97" i="15"/>
  <c r="E96" i="15"/>
  <c r="E95" i="15"/>
  <c r="E94" i="15"/>
  <c r="E93" i="15"/>
  <c r="N93" i="15" s="1"/>
  <c r="E92" i="15"/>
  <c r="E91" i="15"/>
  <c r="E90" i="15"/>
  <c r="N90" i="15" s="1"/>
  <c r="E89" i="15"/>
  <c r="N89" i="15" s="1"/>
  <c r="E88" i="15"/>
  <c r="E87" i="15"/>
  <c r="N87" i="15" s="1"/>
  <c r="E86" i="15"/>
  <c r="E85" i="15"/>
  <c r="E84" i="15"/>
  <c r="N84" i="15" s="1"/>
  <c r="E83" i="15"/>
  <c r="N83" i="15" s="1"/>
  <c r="E82" i="15"/>
  <c r="E81" i="15"/>
  <c r="N81" i="15" s="1"/>
  <c r="E80" i="15"/>
  <c r="E79" i="15"/>
  <c r="E78" i="15"/>
  <c r="N78" i="15" s="1"/>
  <c r="E77" i="15"/>
  <c r="E76" i="15"/>
  <c r="E75" i="15"/>
  <c r="N75" i="15" s="1"/>
  <c r="E74" i="15"/>
  <c r="E73" i="15"/>
  <c r="E72" i="15"/>
  <c r="N72" i="15" s="1"/>
  <c r="E71" i="15"/>
  <c r="N71" i="15" s="1"/>
  <c r="E70" i="15"/>
  <c r="E69" i="15"/>
  <c r="N69" i="15" s="1"/>
  <c r="E68" i="15"/>
  <c r="E67" i="15"/>
  <c r="E66" i="15"/>
  <c r="N66" i="15" s="1"/>
  <c r="E65" i="15"/>
  <c r="N65" i="15" s="1"/>
  <c r="E64" i="15"/>
  <c r="E63" i="15"/>
  <c r="N63" i="15" s="1"/>
  <c r="E62" i="15"/>
  <c r="E61" i="15"/>
  <c r="E60" i="15"/>
  <c r="N60" i="15" s="1"/>
  <c r="E59" i="15"/>
  <c r="N59" i="15" s="1"/>
  <c r="E58" i="15"/>
  <c r="E57" i="15"/>
  <c r="N57" i="15" s="1"/>
  <c r="E56" i="15"/>
  <c r="E55" i="15"/>
  <c r="E54" i="15"/>
  <c r="N54" i="15" s="1"/>
  <c r="E53" i="15"/>
  <c r="N53" i="15" s="1"/>
  <c r="E52" i="15"/>
  <c r="E51" i="15"/>
  <c r="N51" i="15" s="1"/>
  <c r="E50" i="15"/>
  <c r="E49" i="15"/>
  <c r="E48" i="15"/>
  <c r="N48" i="15" s="1"/>
  <c r="E47" i="15"/>
  <c r="E46" i="15"/>
  <c r="E45" i="15"/>
  <c r="N45" i="15" s="1"/>
  <c r="E44" i="15"/>
  <c r="E43" i="15"/>
  <c r="E42" i="15"/>
  <c r="E41" i="15"/>
  <c r="N41" i="15" s="1"/>
  <c r="E40" i="15"/>
  <c r="E39" i="15"/>
  <c r="N39" i="15" s="1"/>
  <c r="E38" i="15"/>
  <c r="E37" i="15"/>
  <c r="E36" i="15"/>
  <c r="N36" i="15" s="1"/>
  <c r="E35" i="15"/>
  <c r="N35" i="15" s="1"/>
  <c r="E34" i="15"/>
  <c r="E33" i="15"/>
  <c r="N33" i="15" s="1"/>
  <c r="E32" i="15"/>
  <c r="E31" i="15"/>
  <c r="E30" i="15"/>
  <c r="N30" i="15" s="1"/>
  <c r="E29" i="15"/>
  <c r="N29" i="15" s="1"/>
  <c r="E28" i="15"/>
  <c r="E27" i="15"/>
  <c r="N27" i="15" s="1"/>
  <c r="E26" i="15"/>
  <c r="E25" i="15"/>
  <c r="E24" i="15"/>
  <c r="N24" i="15" s="1"/>
  <c r="E23" i="15"/>
  <c r="N23" i="15" s="1"/>
  <c r="E22" i="15"/>
  <c r="E21" i="15"/>
  <c r="N21" i="15" s="1"/>
  <c r="E20" i="15"/>
  <c r="E19" i="15"/>
  <c r="E18" i="15"/>
  <c r="E17" i="15"/>
  <c r="N17" i="15" s="1"/>
  <c r="E16" i="15"/>
  <c r="E15" i="15"/>
  <c r="N15" i="15" s="1"/>
  <c r="E14" i="15"/>
  <c r="E13" i="15"/>
  <c r="E12" i="15"/>
  <c r="E11" i="15"/>
  <c r="E10" i="15"/>
  <c r="D102" i="15"/>
  <c r="M102" i="15" s="1"/>
  <c r="D101" i="15"/>
  <c r="M101" i="15" s="1"/>
  <c r="D100" i="15"/>
  <c r="D99" i="15"/>
  <c r="D98" i="15"/>
  <c r="D97" i="15"/>
  <c r="D96" i="15"/>
  <c r="M96" i="15" s="1"/>
  <c r="D95" i="15"/>
  <c r="M95" i="15" s="1"/>
  <c r="D94" i="15"/>
  <c r="D93" i="15"/>
  <c r="D92" i="15"/>
  <c r="D91" i="15"/>
  <c r="D90" i="15"/>
  <c r="M90" i="15" s="1"/>
  <c r="D89" i="15"/>
  <c r="M89" i="15" s="1"/>
  <c r="D88" i="15"/>
  <c r="D87" i="15"/>
  <c r="D86" i="15"/>
  <c r="D85" i="15"/>
  <c r="D84" i="15"/>
  <c r="M84" i="15" s="1"/>
  <c r="D83" i="15"/>
  <c r="M83" i="15" s="1"/>
  <c r="D82" i="15"/>
  <c r="D81" i="15"/>
  <c r="D80" i="15"/>
  <c r="D79" i="15"/>
  <c r="D78" i="15"/>
  <c r="M78" i="15" s="1"/>
  <c r="D77" i="15"/>
  <c r="M77" i="15" s="1"/>
  <c r="D76" i="15"/>
  <c r="D75" i="15"/>
  <c r="D74" i="15"/>
  <c r="D73" i="15"/>
  <c r="D72" i="15"/>
  <c r="M72" i="15" s="1"/>
  <c r="D71" i="15"/>
  <c r="M71" i="15" s="1"/>
  <c r="D70" i="15"/>
  <c r="D69" i="15"/>
  <c r="D68" i="15"/>
  <c r="D67" i="15"/>
  <c r="D66" i="15"/>
  <c r="M66" i="15" s="1"/>
  <c r="D65" i="15"/>
  <c r="M65" i="15" s="1"/>
  <c r="D64" i="15"/>
  <c r="D63" i="15"/>
  <c r="D62" i="15"/>
  <c r="D61" i="15"/>
  <c r="D60" i="15"/>
  <c r="M60" i="15" s="1"/>
  <c r="D59" i="15"/>
  <c r="M59" i="15" s="1"/>
  <c r="D58" i="15"/>
  <c r="D57" i="15"/>
  <c r="D56" i="15"/>
  <c r="D55" i="15"/>
  <c r="D54" i="15"/>
  <c r="M54" i="15" s="1"/>
  <c r="D53" i="15"/>
  <c r="M53" i="15" s="1"/>
  <c r="D52" i="15"/>
  <c r="D51" i="15"/>
  <c r="D50" i="15"/>
  <c r="D49" i="15"/>
  <c r="D48" i="15"/>
  <c r="M48" i="15" s="1"/>
  <c r="D47" i="15"/>
  <c r="M47" i="15" s="1"/>
  <c r="D46" i="15"/>
  <c r="D45" i="15"/>
  <c r="D44" i="15"/>
  <c r="D43" i="15"/>
  <c r="D42" i="15"/>
  <c r="M42" i="15" s="1"/>
  <c r="D41" i="15"/>
  <c r="M41" i="15" s="1"/>
  <c r="D40" i="15"/>
  <c r="D39" i="15"/>
  <c r="D38" i="15"/>
  <c r="D37" i="15"/>
  <c r="D36" i="15"/>
  <c r="M36" i="15" s="1"/>
  <c r="D35" i="15"/>
  <c r="M35" i="15" s="1"/>
  <c r="D34" i="15"/>
  <c r="D33" i="15"/>
  <c r="D32" i="15"/>
  <c r="D31" i="15"/>
  <c r="D30" i="15"/>
  <c r="M30" i="15" s="1"/>
  <c r="D29" i="15"/>
  <c r="M29" i="15" s="1"/>
  <c r="D28" i="15"/>
  <c r="D27" i="15"/>
  <c r="D26" i="15"/>
  <c r="D25" i="15"/>
  <c r="D24" i="15"/>
  <c r="M24" i="15" s="1"/>
  <c r="D23" i="15"/>
  <c r="M23" i="15" s="1"/>
  <c r="D22" i="15"/>
  <c r="D21" i="15"/>
  <c r="D20" i="15"/>
  <c r="D19" i="15"/>
  <c r="D18" i="15"/>
  <c r="D17" i="15"/>
  <c r="M17" i="15" s="1"/>
  <c r="D16" i="15"/>
  <c r="D15" i="15"/>
  <c r="D14" i="15"/>
  <c r="D13" i="15"/>
  <c r="D12" i="15"/>
  <c r="D11" i="15"/>
  <c r="D10" i="15"/>
  <c r="C102" i="15"/>
  <c r="C101" i="15"/>
  <c r="L101" i="15" s="1"/>
  <c r="C100" i="15"/>
  <c r="C99" i="15"/>
  <c r="L99" i="15" s="1"/>
  <c r="C98" i="15"/>
  <c r="C97" i="15"/>
  <c r="C96" i="15"/>
  <c r="L96" i="15" s="1"/>
  <c r="C95" i="15"/>
  <c r="L95" i="15" s="1"/>
  <c r="C94" i="15"/>
  <c r="C93" i="15"/>
  <c r="L93" i="15" s="1"/>
  <c r="C92" i="15"/>
  <c r="C91" i="15"/>
  <c r="C90" i="15"/>
  <c r="L90" i="15" s="1"/>
  <c r="C89" i="15"/>
  <c r="L89" i="15" s="1"/>
  <c r="C88" i="15"/>
  <c r="C87" i="15"/>
  <c r="L87" i="15" s="1"/>
  <c r="C86" i="15"/>
  <c r="C85" i="15"/>
  <c r="C84" i="15"/>
  <c r="L84" i="15" s="1"/>
  <c r="C83" i="15"/>
  <c r="L83" i="15" s="1"/>
  <c r="C82" i="15"/>
  <c r="C81" i="15"/>
  <c r="L81" i="15" s="1"/>
  <c r="C80" i="15"/>
  <c r="C79" i="15"/>
  <c r="C78" i="15"/>
  <c r="L78" i="15" s="1"/>
  <c r="C77" i="15"/>
  <c r="L77" i="15" s="1"/>
  <c r="C76" i="15"/>
  <c r="C75" i="15"/>
  <c r="L75" i="15" s="1"/>
  <c r="C74" i="15"/>
  <c r="C73" i="15"/>
  <c r="C72" i="15"/>
  <c r="L72" i="15" s="1"/>
  <c r="C71" i="15"/>
  <c r="L71" i="15" s="1"/>
  <c r="C70" i="15"/>
  <c r="C69" i="15"/>
  <c r="L69" i="15" s="1"/>
  <c r="C68" i="15"/>
  <c r="C67" i="15"/>
  <c r="C66" i="15"/>
  <c r="L66" i="15" s="1"/>
  <c r="C65" i="15"/>
  <c r="L65" i="15" s="1"/>
  <c r="C64" i="15"/>
  <c r="C63" i="15"/>
  <c r="L63" i="15" s="1"/>
  <c r="C62" i="15"/>
  <c r="C61" i="15"/>
  <c r="C60" i="15"/>
  <c r="L60" i="15" s="1"/>
  <c r="C59" i="15"/>
  <c r="L59" i="15" s="1"/>
  <c r="C58" i="15"/>
  <c r="C57" i="15"/>
  <c r="L57" i="15" s="1"/>
  <c r="C56" i="15"/>
  <c r="C55" i="15"/>
  <c r="C54" i="15"/>
  <c r="L54" i="15" s="1"/>
  <c r="C53" i="15"/>
  <c r="L53" i="15" s="1"/>
  <c r="C52" i="15"/>
  <c r="C51" i="15"/>
  <c r="L51" i="15" s="1"/>
  <c r="C50" i="15"/>
  <c r="C49" i="15"/>
  <c r="C48" i="15"/>
  <c r="L48" i="15" s="1"/>
  <c r="C47" i="15"/>
  <c r="C46" i="15"/>
  <c r="C45" i="15"/>
  <c r="L45" i="15" s="1"/>
  <c r="C44" i="15"/>
  <c r="C43" i="15"/>
  <c r="C42" i="15"/>
  <c r="L42" i="15" s="1"/>
  <c r="C41" i="15"/>
  <c r="L41" i="15" s="1"/>
  <c r="C40" i="15"/>
  <c r="C39" i="15"/>
  <c r="L39" i="15" s="1"/>
  <c r="C38" i="15"/>
  <c r="C37" i="15"/>
  <c r="C36" i="15"/>
  <c r="L36" i="15" s="1"/>
  <c r="C35" i="15"/>
  <c r="L35" i="15" s="1"/>
  <c r="C34" i="15"/>
  <c r="C33" i="15"/>
  <c r="L33" i="15" s="1"/>
  <c r="C32" i="15"/>
  <c r="C31" i="15"/>
  <c r="C30" i="15"/>
  <c r="L30" i="15" s="1"/>
  <c r="C29" i="15"/>
  <c r="L29" i="15" s="1"/>
  <c r="C28" i="15"/>
  <c r="C27" i="15"/>
  <c r="L27" i="15" s="1"/>
  <c r="C26" i="15"/>
  <c r="C25" i="15"/>
  <c r="C24" i="15"/>
  <c r="L24" i="15" s="1"/>
  <c r="C23" i="15"/>
  <c r="L23" i="15" s="1"/>
  <c r="C22" i="15"/>
  <c r="C21" i="15"/>
  <c r="L21" i="15" s="1"/>
  <c r="C20" i="15"/>
  <c r="C19" i="15"/>
  <c r="C18" i="15"/>
  <c r="C17" i="15"/>
  <c r="L17" i="15" s="1"/>
  <c r="C16" i="15"/>
  <c r="C15" i="15"/>
  <c r="L15" i="15" s="1"/>
  <c r="C14" i="15"/>
  <c r="C13" i="15"/>
  <c r="C12" i="15"/>
  <c r="C11" i="15"/>
  <c r="L11" i="15" s="1"/>
  <c r="C10" i="15"/>
  <c r="H9" i="15"/>
  <c r="G9" i="15"/>
  <c r="F9" i="15"/>
  <c r="E9" i="15"/>
  <c r="D9" i="15"/>
  <c r="C9" i="15"/>
  <c r="H102" i="14"/>
  <c r="Q102" i="14" s="1"/>
  <c r="H101" i="14"/>
  <c r="Q101" i="14" s="1"/>
  <c r="H100" i="14"/>
  <c r="Q100" i="14" s="1"/>
  <c r="H99" i="14"/>
  <c r="Q99" i="14" s="1"/>
  <c r="H98" i="14"/>
  <c r="Q98" i="14" s="1"/>
  <c r="H97" i="14"/>
  <c r="Q97" i="14" s="1"/>
  <c r="H96" i="14"/>
  <c r="Q96" i="14" s="1"/>
  <c r="H95" i="14"/>
  <c r="Q95" i="14" s="1"/>
  <c r="H94" i="14"/>
  <c r="Q94" i="14" s="1"/>
  <c r="H93" i="14"/>
  <c r="Q93" i="14" s="1"/>
  <c r="H92" i="14"/>
  <c r="Q92" i="14" s="1"/>
  <c r="H91" i="14"/>
  <c r="Q91" i="14" s="1"/>
  <c r="H90" i="14"/>
  <c r="Q90" i="14" s="1"/>
  <c r="H89" i="14"/>
  <c r="Q89" i="14" s="1"/>
  <c r="H88" i="14"/>
  <c r="Q88" i="14" s="1"/>
  <c r="H87" i="14"/>
  <c r="Q87" i="14" s="1"/>
  <c r="H86" i="14"/>
  <c r="Q86" i="14" s="1"/>
  <c r="H85" i="14"/>
  <c r="Q85" i="14" s="1"/>
  <c r="H84" i="14"/>
  <c r="Q84" i="14" s="1"/>
  <c r="H83" i="14"/>
  <c r="Q83" i="14" s="1"/>
  <c r="H82" i="14"/>
  <c r="Q82" i="14" s="1"/>
  <c r="H81" i="14"/>
  <c r="Q81" i="14" s="1"/>
  <c r="H80" i="14"/>
  <c r="Q80" i="14" s="1"/>
  <c r="H79" i="14"/>
  <c r="Q79" i="14" s="1"/>
  <c r="H78" i="14"/>
  <c r="Q78" i="14" s="1"/>
  <c r="H77" i="14"/>
  <c r="Q77" i="14" s="1"/>
  <c r="H76" i="14"/>
  <c r="Q76" i="14" s="1"/>
  <c r="H75" i="14"/>
  <c r="Q75" i="14" s="1"/>
  <c r="H74" i="14"/>
  <c r="Q74" i="14" s="1"/>
  <c r="H73" i="14"/>
  <c r="Q73" i="14" s="1"/>
  <c r="H72" i="14"/>
  <c r="Q72" i="14" s="1"/>
  <c r="H71" i="14"/>
  <c r="Q71" i="14" s="1"/>
  <c r="H70" i="14"/>
  <c r="Q70" i="14" s="1"/>
  <c r="H69" i="14"/>
  <c r="Q69" i="14" s="1"/>
  <c r="H68" i="14"/>
  <c r="Q68" i="14" s="1"/>
  <c r="H67" i="14"/>
  <c r="Q67" i="14" s="1"/>
  <c r="H66" i="14"/>
  <c r="Q66" i="14" s="1"/>
  <c r="H65" i="14"/>
  <c r="Q65" i="14" s="1"/>
  <c r="H64" i="14"/>
  <c r="Q64" i="14" s="1"/>
  <c r="H63" i="14"/>
  <c r="Q63" i="14" s="1"/>
  <c r="H62" i="14"/>
  <c r="Q62" i="14" s="1"/>
  <c r="H61" i="14"/>
  <c r="Q61" i="14" s="1"/>
  <c r="H60" i="14"/>
  <c r="Q60" i="14" s="1"/>
  <c r="H59" i="14"/>
  <c r="Q59" i="14" s="1"/>
  <c r="H58" i="14"/>
  <c r="Q58" i="14" s="1"/>
  <c r="H57" i="14"/>
  <c r="Q57" i="14" s="1"/>
  <c r="H56" i="14"/>
  <c r="Q56" i="14" s="1"/>
  <c r="H55" i="14"/>
  <c r="Q55" i="14" s="1"/>
  <c r="H54" i="14"/>
  <c r="Q54" i="14" s="1"/>
  <c r="H53" i="14"/>
  <c r="Q53" i="14" s="1"/>
  <c r="H52" i="14"/>
  <c r="Q52" i="14" s="1"/>
  <c r="H51" i="14"/>
  <c r="Q51" i="14" s="1"/>
  <c r="H50" i="14"/>
  <c r="Q50" i="14" s="1"/>
  <c r="H49" i="14"/>
  <c r="Q49" i="14" s="1"/>
  <c r="H48" i="14"/>
  <c r="Q48" i="14" s="1"/>
  <c r="H47" i="14"/>
  <c r="Q47" i="14" s="1"/>
  <c r="H46" i="14"/>
  <c r="Q46" i="14" s="1"/>
  <c r="H45" i="14"/>
  <c r="Q45" i="14" s="1"/>
  <c r="H44" i="14"/>
  <c r="Q44" i="14" s="1"/>
  <c r="H43" i="14"/>
  <c r="Q43" i="14" s="1"/>
  <c r="H42" i="14"/>
  <c r="Q42" i="14" s="1"/>
  <c r="H41" i="14"/>
  <c r="Q41" i="14" s="1"/>
  <c r="H40" i="14"/>
  <c r="Q40" i="14" s="1"/>
  <c r="H39" i="14"/>
  <c r="Q39" i="14" s="1"/>
  <c r="H38" i="14"/>
  <c r="Q38" i="14" s="1"/>
  <c r="H37" i="14"/>
  <c r="Q37" i="14" s="1"/>
  <c r="H36" i="14"/>
  <c r="Q36" i="14" s="1"/>
  <c r="H35" i="14"/>
  <c r="Q35" i="14" s="1"/>
  <c r="H34" i="14"/>
  <c r="Q34" i="14" s="1"/>
  <c r="H33" i="14"/>
  <c r="Q33" i="14" s="1"/>
  <c r="H32" i="14"/>
  <c r="Q32" i="14" s="1"/>
  <c r="H31" i="14"/>
  <c r="Q31" i="14" s="1"/>
  <c r="H30" i="14"/>
  <c r="Q30" i="14" s="1"/>
  <c r="H29" i="14"/>
  <c r="Q29" i="14" s="1"/>
  <c r="H28" i="14"/>
  <c r="Q28" i="14" s="1"/>
  <c r="H27" i="14"/>
  <c r="Q27" i="14" s="1"/>
  <c r="H26" i="14"/>
  <c r="Q26" i="14" s="1"/>
  <c r="H25" i="14"/>
  <c r="Q25" i="14" s="1"/>
  <c r="H24" i="14"/>
  <c r="Q24" i="14" s="1"/>
  <c r="H23" i="14"/>
  <c r="Q23" i="14" s="1"/>
  <c r="H22" i="14"/>
  <c r="Q22" i="14" s="1"/>
  <c r="H21" i="14"/>
  <c r="Q21" i="14" s="1"/>
  <c r="H20" i="14"/>
  <c r="Q20" i="14" s="1"/>
  <c r="H19" i="14"/>
  <c r="Q19" i="14" s="1"/>
  <c r="H18" i="14"/>
  <c r="Q18" i="14" s="1"/>
  <c r="H17" i="14"/>
  <c r="Q17" i="14" s="1"/>
  <c r="H16" i="14"/>
  <c r="Q16" i="14" s="1"/>
  <c r="H15" i="14"/>
  <c r="Q15" i="14" s="1"/>
  <c r="H14" i="14"/>
  <c r="H13" i="14"/>
  <c r="Q13" i="14" s="1"/>
  <c r="H12" i="14"/>
  <c r="H11" i="14"/>
  <c r="Q11" i="14" s="1"/>
  <c r="H10" i="14"/>
  <c r="G102" i="14"/>
  <c r="G101" i="14"/>
  <c r="G100" i="14"/>
  <c r="G99" i="14"/>
  <c r="P99" i="14" s="1"/>
  <c r="G98" i="14"/>
  <c r="G97" i="14"/>
  <c r="G96" i="14"/>
  <c r="G95" i="14"/>
  <c r="G94" i="14"/>
  <c r="P94" i="14" s="1"/>
  <c r="G93" i="14"/>
  <c r="P93" i="14" s="1"/>
  <c r="G92" i="14"/>
  <c r="G91" i="14"/>
  <c r="G90" i="14"/>
  <c r="G89" i="14"/>
  <c r="P89" i="14" s="1"/>
  <c r="G88" i="14"/>
  <c r="P88" i="14" s="1"/>
  <c r="G87" i="14"/>
  <c r="P87" i="14" s="1"/>
  <c r="G86" i="14"/>
  <c r="G85" i="14"/>
  <c r="G84" i="14"/>
  <c r="G83" i="14"/>
  <c r="P83" i="14" s="1"/>
  <c r="G82" i="14"/>
  <c r="P82" i="14" s="1"/>
  <c r="G81" i="14"/>
  <c r="P81" i="14" s="1"/>
  <c r="G80" i="14"/>
  <c r="G79" i="14"/>
  <c r="G78" i="14"/>
  <c r="G77" i="14"/>
  <c r="P77" i="14" s="1"/>
  <c r="G76" i="14"/>
  <c r="P76" i="14" s="1"/>
  <c r="G75" i="14"/>
  <c r="P75" i="14" s="1"/>
  <c r="G74" i="14"/>
  <c r="G73" i="14"/>
  <c r="G72" i="14"/>
  <c r="G71" i="14"/>
  <c r="P71" i="14" s="1"/>
  <c r="G70" i="14"/>
  <c r="P70" i="14" s="1"/>
  <c r="G69" i="14"/>
  <c r="P69" i="14" s="1"/>
  <c r="G68" i="14"/>
  <c r="G67" i="14"/>
  <c r="G66" i="14"/>
  <c r="G65" i="14"/>
  <c r="P65" i="14" s="1"/>
  <c r="G64" i="14"/>
  <c r="P64" i="14" s="1"/>
  <c r="G63" i="14"/>
  <c r="P63" i="14" s="1"/>
  <c r="G62" i="14"/>
  <c r="G61" i="14"/>
  <c r="G60" i="14"/>
  <c r="G59" i="14"/>
  <c r="P59" i="14" s="1"/>
  <c r="G58" i="14"/>
  <c r="G57" i="14"/>
  <c r="P57" i="14" s="1"/>
  <c r="G56" i="14"/>
  <c r="G55" i="14"/>
  <c r="G54" i="14"/>
  <c r="G53" i="14"/>
  <c r="P53" i="14" s="1"/>
  <c r="G52" i="14"/>
  <c r="G51" i="14"/>
  <c r="P51" i="14" s="1"/>
  <c r="G50" i="14"/>
  <c r="G49" i="14"/>
  <c r="G48" i="14"/>
  <c r="G47" i="14"/>
  <c r="G46" i="14"/>
  <c r="G45" i="14"/>
  <c r="P45" i="14" s="1"/>
  <c r="G44" i="14"/>
  <c r="G43" i="14"/>
  <c r="G42" i="14"/>
  <c r="G41" i="14"/>
  <c r="P41" i="14" s="1"/>
  <c r="G40" i="14"/>
  <c r="G39" i="14"/>
  <c r="P39" i="14" s="1"/>
  <c r="G38" i="14"/>
  <c r="G37" i="14"/>
  <c r="G36" i="14"/>
  <c r="G35" i="14"/>
  <c r="P35" i="14" s="1"/>
  <c r="G34" i="14"/>
  <c r="G33" i="14"/>
  <c r="P33" i="14" s="1"/>
  <c r="G32" i="14"/>
  <c r="G31" i="14"/>
  <c r="G30" i="14"/>
  <c r="G29" i="14"/>
  <c r="P29" i="14" s="1"/>
  <c r="G28" i="14"/>
  <c r="G27" i="14"/>
  <c r="P27" i="14" s="1"/>
  <c r="G26" i="14"/>
  <c r="G25" i="14"/>
  <c r="G24" i="14"/>
  <c r="G23" i="14"/>
  <c r="G22" i="14"/>
  <c r="G21" i="14"/>
  <c r="P21" i="14" s="1"/>
  <c r="G20" i="14"/>
  <c r="G19" i="14"/>
  <c r="G18" i="14"/>
  <c r="G17" i="14"/>
  <c r="G16" i="14"/>
  <c r="G15" i="14"/>
  <c r="P15" i="14" s="1"/>
  <c r="G14" i="14"/>
  <c r="G13" i="14"/>
  <c r="G12" i="14"/>
  <c r="G11" i="14"/>
  <c r="G10" i="14"/>
  <c r="F102" i="14"/>
  <c r="O102" i="14" s="1"/>
  <c r="F101" i="14"/>
  <c r="O101" i="14" s="1"/>
  <c r="F100" i="14"/>
  <c r="O100" i="14" s="1"/>
  <c r="F99" i="14"/>
  <c r="O99" i="14" s="1"/>
  <c r="F98" i="14"/>
  <c r="O98" i="14" s="1"/>
  <c r="F97" i="14"/>
  <c r="O97" i="14" s="1"/>
  <c r="F96" i="14"/>
  <c r="O96" i="14" s="1"/>
  <c r="F95" i="14"/>
  <c r="O95" i="14" s="1"/>
  <c r="F94" i="14"/>
  <c r="O94" i="14" s="1"/>
  <c r="F93" i="14"/>
  <c r="O93" i="14" s="1"/>
  <c r="F92" i="14"/>
  <c r="O92" i="14" s="1"/>
  <c r="F91" i="14"/>
  <c r="O91" i="14" s="1"/>
  <c r="F90" i="14"/>
  <c r="O90" i="14" s="1"/>
  <c r="F89" i="14"/>
  <c r="O89" i="14" s="1"/>
  <c r="F88" i="14"/>
  <c r="O88" i="14" s="1"/>
  <c r="F87" i="14"/>
  <c r="O87" i="14" s="1"/>
  <c r="F86" i="14"/>
  <c r="O86" i="14" s="1"/>
  <c r="F85" i="14"/>
  <c r="O85" i="14" s="1"/>
  <c r="F84" i="14"/>
  <c r="O84" i="14" s="1"/>
  <c r="F83" i="14"/>
  <c r="O83" i="14" s="1"/>
  <c r="F82" i="14"/>
  <c r="O82" i="14" s="1"/>
  <c r="F81" i="14"/>
  <c r="O81" i="14" s="1"/>
  <c r="F80" i="14"/>
  <c r="F79" i="14"/>
  <c r="O79" i="14" s="1"/>
  <c r="F78" i="14"/>
  <c r="O78" i="14" s="1"/>
  <c r="F77" i="14"/>
  <c r="F76" i="14"/>
  <c r="O76" i="14" s="1"/>
  <c r="F75" i="14"/>
  <c r="O75" i="14" s="1"/>
  <c r="F74" i="14"/>
  <c r="O74" i="14" s="1"/>
  <c r="F73" i="14"/>
  <c r="O73" i="14" s="1"/>
  <c r="F72" i="14"/>
  <c r="O72" i="14" s="1"/>
  <c r="F71" i="14"/>
  <c r="O71" i="14" s="1"/>
  <c r="F70" i="14"/>
  <c r="O70" i="14" s="1"/>
  <c r="F69" i="14"/>
  <c r="O69" i="14" s="1"/>
  <c r="F68" i="14"/>
  <c r="O68" i="14" s="1"/>
  <c r="F67" i="14"/>
  <c r="O67" i="14" s="1"/>
  <c r="F66" i="14"/>
  <c r="O66" i="14" s="1"/>
  <c r="F65" i="14"/>
  <c r="O65" i="14" s="1"/>
  <c r="F64" i="14"/>
  <c r="O64" i="14" s="1"/>
  <c r="F63" i="14"/>
  <c r="O63" i="14" s="1"/>
  <c r="F62" i="14"/>
  <c r="O62" i="14" s="1"/>
  <c r="F61" i="14"/>
  <c r="O61" i="14" s="1"/>
  <c r="F60" i="14"/>
  <c r="O60" i="14" s="1"/>
  <c r="F59" i="14"/>
  <c r="O59" i="14" s="1"/>
  <c r="F58" i="14"/>
  <c r="O58" i="14" s="1"/>
  <c r="F57" i="14"/>
  <c r="O57" i="14" s="1"/>
  <c r="F56" i="14"/>
  <c r="O56" i="14" s="1"/>
  <c r="F55" i="14"/>
  <c r="O55" i="14" s="1"/>
  <c r="F54" i="14"/>
  <c r="O54" i="14" s="1"/>
  <c r="F53" i="14"/>
  <c r="O53" i="14" s="1"/>
  <c r="F52" i="14"/>
  <c r="O52" i="14" s="1"/>
  <c r="F51" i="14"/>
  <c r="O51" i="14" s="1"/>
  <c r="F50" i="14"/>
  <c r="O50" i="14" s="1"/>
  <c r="F49" i="14"/>
  <c r="O49" i="14" s="1"/>
  <c r="F48" i="14"/>
  <c r="O48" i="14" s="1"/>
  <c r="F47" i="14"/>
  <c r="O47" i="14" s="1"/>
  <c r="F46" i="14"/>
  <c r="O46" i="14" s="1"/>
  <c r="F45" i="14"/>
  <c r="O45" i="14" s="1"/>
  <c r="F44" i="14"/>
  <c r="O44" i="14" s="1"/>
  <c r="F43" i="14"/>
  <c r="O43" i="14" s="1"/>
  <c r="F42" i="14"/>
  <c r="O42" i="14" s="1"/>
  <c r="F41" i="14"/>
  <c r="O41" i="14" s="1"/>
  <c r="F40" i="14"/>
  <c r="O40" i="14" s="1"/>
  <c r="F39" i="14"/>
  <c r="O39" i="14" s="1"/>
  <c r="F38" i="14"/>
  <c r="O38" i="14" s="1"/>
  <c r="F37" i="14"/>
  <c r="O37" i="14" s="1"/>
  <c r="F36" i="14"/>
  <c r="F35" i="14"/>
  <c r="O35" i="14" s="1"/>
  <c r="F34" i="14"/>
  <c r="O34" i="14" s="1"/>
  <c r="F33" i="14"/>
  <c r="O33" i="14" s="1"/>
  <c r="F32" i="14"/>
  <c r="O32" i="14" s="1"/>
  <c r="F31" i="14"/>
  <c r="O31" i="14" s="1"/>
  <c r="F30" i="14"/>
  <c r="O30" i="14" s="1"/>
  <c r="F29" i="14"/>
  <c r="O29" i="14" s="1"/>
  <c r="F28" i="14"/>
  <c r="O28" i="14" s="1"/>
  <c r="F27" i="14"/>
  <c r="O27" i="14" s="1"/>
  <c r="F26" i="14"/>
  <c r="O26" i="14" s="1"/>
  <c r="F25" i="14"/>
  <c r="F24" i="14"/>
  <c r="O24" i="14" s="1"/>
  <c r="F23" i="14"/>
  <c r="F22" i="14"/>
  <c r="F21" i="14"/>
  <c r="O21" i="14" s="1"/>
  <c r="F20" i="14"/>
  <c r="O20" i="14" s="1"/>
  <c r="F19" i="14"/>
  <c r="F18" i="14"/>
  <c r="F17" i="14"/>
  <c r="O17" i="14" s="1"/>
  <c r="F16" i="14"/>
  <c r="O16" i="14" s="1"/>
  <c r="F15" i="14"/>
  <c r="O15" i="14" s="1"/>
  <c r="F14" i="14"/>
  <c r="F13" i="14"/>
  <c r="F12" i="14"/>
  <c r="F11" i="14"/>
  <c r="F10" i="14"/>
  <c r="E102" i="14"/>
  <c r="E101" i="14"/>
  <c r="E100" i="14"/>
  <c r="E99" i="14"/>
  <c r="N99" i="14" s="1"/>
  <c r="E98" i="14"/>
  <c r="E97" i="14"/>
  <c r="E96" i="14"/>
  <c r="E95" i="14"/>
  <c r="E94" i="14"/>
  <c r="N94" i="14" s="1"/>
  <c r="E93" i="14"/>
  <c r="N93" i="14" s="1"/>
  <c r="E92" i="14"/>
  <c r="E91" i="14"/>
  <c r="E90" i="14"/>
  <c r="E89" i="14"/>
  <c r="N89" i="14" s="1"/>
  <c r="E88" i="14"/>
  <c r="N88" i="14" s="1"/>
  <c r="E87" i="14"/>
  <c r="N87" i="14" s="1"/>
  <c r="E86" i="14"/>
  <c r="E85" i="14"/>
  <c r="E84" i="14"/>
  <c r="E83" i="14"/>
  <c r="N83" i="14" s="1"/>
  <c r="E82" i="14"/>
  <c r="N82" i="14" s="1"/>
  <c r="E81" i="14"/>
  <c r="N81" i="14" s="1"/>
  <c r="E80" i="14"/>
  <c r="E79" i="14"/>
  <c r="E78" i="14"/>
  <c r="E77" i="14"/>
  <c r="E76" i="14"/>
  <c r="N76" i="14" s="1"/>
  <c r="E75" i="14"/>
  <c r="N75" i="14" s="1"/>
  <c r="E74" i="14"/>
  <c r="E73" i="14"/>
  <c r="E72" i="14"/>
  <c r="E71" i="14"/>
  <c r="N71" i="14" s="1"/>
  <c r="E70" i="14"/>
  <c r="N70" i="14" s="1"/>
  <c r="E69" i="14"/>
  <c r="N69" i="14" s="1"/>
  <c r="E68" i="14"/>
  <c r="E67" i="14"/>
  <c r="E66" i="14"/>
  <c r="E65" i="14"/>
  <c r="N65" i="14" s="1"/>
  <c r="E64" i="14"/>
  <c r="N64" i="14" s="1"/>
  <c r="E63" i="14"/>
  <c r="N63" i="14" s="1"/>
  <c r="E62" i="14"/>
  <c r="E61" i="14"/>
  <c r="E60" i="14"/>
  <c r="E59" i="14"/>
  <c r="N59" i="14" s="1"/>
  <c r="E58" i="14"/>
  <c r="N58" i="14" s="1"/>
  <c r="E57" i="14"/>
  <c r="N57" i="14" s="1"/>
  <c r="E56" i="14"/>
  <c r="E55" i="14"/>
  <c r="E54" i="14"/>
  <c r="E53" i="14"/>
  <c r="N53" i="14" s="1"/>
  <c r="E52" i="14"/>
  <c r="N52" i="14" s="1"/>
  <c r="E51" i="14"/>
  <c r="N51" i="14" s="1"/>
  <c r="E50" i="14"/>
  <c r="E49" i="14"/>
  <c r="E48" i="14"/>
  <c r="E47" i="14"/>
  <c r="E46" i="14"/>
  <c r="E45" i="14"/>
  <c r="N45" i="14" s="1"/>
  <c r="E44" i="14"/>
  <c r="E43" i="14"/>
  <c r="E42" i="14"/>
  <c r="E41" i="14"/>
  <c r="N41" i="14" s="1"/>
  <c r="E40" i="14"/>
  <c r="N40" i="14" s="1"/>
  <c r="E39" i="14"/>
  <c r="N39" i="14" s="1"/>
  <c r="E38" i="14"/>
  <c r="E37" i="14"/>
  <c r="E36" i="14"/>
  <c r="E35" i="14"/>
  <c r="N35" i="14" s="1"/>
  <c r="E34" i="14"/>
  <c r="N34" i="14" s="1"/>
  <c r="E33" i="14"/>
  <c r="N33" i="14" s="1"/>
  <c r="E32" i="14"/>
  <c r="E31" i="14"/>
  <c r="E30" i="14"/>
  <c r="E29" i="14"/>
  <c r="N29" i="14" s="1"/>
  <c r="E28" i="14"/>
  <c r="N28" i="14" s="1"/>
  <c r="E27" i="14"/>
  <c r="N27" i="14" s="1"/>
  <c r="E26" i="14"/>
  <c r="E25" i="14"/>
  <c r="E24" i="14"/>
  <c r="E23" i="14"/>
  <c r="E22" i="14"/>
  <c r="N22" i="14" s="1"/>
  <c r="E21" i="14"/>
  <c r="N21" i="14" s="1"/>
  <c r="E20" i="14"/>
  <c r="E19" i="14"/>
  <c r="E18" i="14"/>
  <c r="E17" i="14"/>
  <c r="E16" i="14"/>
  <c r="N16" i="14" s="1"/>
  <c r="E15" i="14"/>
  <c r="N15" i="14" s="1"/>
  <c r="E14" i="14"/>
  <c r="E13" i="14"/>
  <c r="E12" i="14"/>
  <c r="E11" i="14"/>
  <c r="E10" i="14"/>
  <c r="D102" i="14"/>
  <c r="M102" i="14" s="1"/>
  <c r="D101" i="14"/>
  <c r="M101" i="14" s="1"/>
  <c r="D100" i="14"/>
  <c r="M100" i="14" s="1"/>
  <c r="D99" i="14"/>
  <c r="M99" i="14" s="1"/>
  <c r="D98" i="14"/>
  <c r="M98" i="14" s="1"/>
  <c r="D97" i="14"/>
  <c r="M97" i="14" s="1"/>
  <c r="D96" i="14"/>
  <c r="M96" i="14" s="1"/>
  <c r="D95" i="14"/>
  <c r="M95" i="14" s="1"/>
  <c r="D94" i="14"/>
  <c r="M94" i="14" s="1"/>
  <c r="D93" i="14"/>
  <c r="M93" i="14" s="1"/>
  <c r="D92" i="14"/>
  <c r="M92" i="14" s="1"/>
  <c r="D91" i="14"/>
  <c r="M91" i="14" s="1"/>
  <c r="D90" i="14"/>
  <c r="M90" i="14" s="1"/>
  <c r="D89" i="14"/>
  <c r="M89" i="14" s="1"/>
  <c r="D88" i="14"/>
  <c r="M88" i="14" s="1"/>
  <c r="D87" i="14"/>
  <c r="M87" i="14" s="1"/>
  <c r="D86" i="14"/>
  <c r="M86" i="14" s="1"/>
  <c r="D85" i="14"/>
  <c r="M85" i="14" s="1"/>
  <c r="D84" i="14"/>
  <c r="M84" i="14" s="1"/>
  <c r="D83" i="14"/>
  <c r="M83" i="14" s="1"/>
  <c r="D82" i="14"/>
  <c r="M82" i="14" s="1"/>
  <c r="D81" i="14"/>
  <c r="M81" i="14" s="1"/>
  <c r="D80" i="14"/>
  <c r="M80" i="14" s="1"/>
  <c r="D79" i="14"/>
  <c r="M79" i="14" s="1"/>
  <c r="D78" i="14"/>
  <c r="M78" i="14" s="1"/>
  <c r="D77" i="14"/>
  <c r="M77" i="14" s="1"/>
  <c r="D76" i="14"/>
  <c r="M76" i="14" s="1"/>
  <c r="D75" i="14"/>
  <c r="M75" i="14" s="1"/>
  <c r="D74" i="14"/>
  <c r="M74" i="14" s="1"/>
  <c r="D73" i="14"/>
  <c r="M73" i="14" s="1"/>
  <c r="D72" i="14"/>
  <c r="M72" i="14" s="1"/>
  <c r="D71" i="14"/>
  <c r="M71" i="14" s="1"/>
  <c r="D70" i="14"/>
  <c r="M70" i="14" s="1"/>
  <c r="D69" i="14"/>
  <c r="M69" i="14" s="1"/>
  <c r="D68" i="14"/>
  <c r="M68" i="14" s="1"/>
  <c r="D67" i="14"/>
  <c r="M67" i="14" s="1"/>
  <c r="D66" i="14"/>
  <c r="M66" i="14" s="1"/>
  <c r="D65" i="14"/>
  <c r="M65" i="14" s="1"/>
  <c r="D64" i="14"/>
  <c r="M64" i="14" s="1"/>
  <c r="D63" i="14"/>
  <c r="M63" i="14" s="1"/>
  <c r="D62" i="14"/>
  <c r="M62" i="14" s="1"/>
  <c r="D61" i="14"/>
  <c r="M61" i="14" s="1"/>
  <c r="D60" i="14"/>
  <c r="M60" i="14" s="1"/>
  <c r="D59" i="14"/>
  <c r="M59" i="14" s="1"/>
  <c r="D58" i="14"/>
  <c r="M58" i="14" s="1"/>
  <c r="D57" i="14"/>
  <c r="M57" i="14" s="1"/>
  <c r="D56" i="14"/>
  <c r="M56" i="14" s="1"/>
  <c r="D55" i="14"/>
  <c r="M55" i="14" s="1"/>
  <c r="D54" i="14"/>
  <c r="M54" i="14" s="1"/>
  <c r="D53" i="14"/>
  <c r="M53" i="14" s="1"/>
  <c r="D52" i="14"/>
  <c r="M52" i="14" s="1"/>
  <c r="D51" i="14"/>
  <c r="M51" i="14" s="1"/>
  <c r="D50" i="14"/>
  <c r="M50" i="14" s="1"/>
  <c r="D49" i="14"/>
  <c r="M49" i="14" s="1"/>
  <c r="D48" i="14"/>
  <c r="M48" i="14" s="1"/>
  <c r="D47" i="14"/>
  <c r="M47" i="14" s="1"/>
  <c r="D46" i="14"/>
  <c r="M46" i="14" s="1"/>
  <c r="D45" i="14"/>
  <c r="M45" i="14" s="1"/>
  <c r="D44" i="14"/>
  <c r="M44" i="14" s="1"/>
  <c r="D43" i="14"/>
  <c r="M43" i="14" s="1"/>
  <c r="D42" i="14"/>
  <c r="M42" i="14" s="1"/>
  <c r="D41" i="14"/>
  <c r="M41" i="14" s="1"/>
  <c r="D40" i="14"/>
  <c r="M40" i="14" s="1"/>
  <c r="D39" i="14"/>
  <c r="M39" i="14" s="1"/>
  <c r="D38" i="14"/>
  <c r="M38" i="14" s="1"/>
  <c r="D37" i="14"/>
  <c r="M37" i="14" s="1"/>
  <c r="D36" i="14"/>
  <c r="M36" i="14" s="1"/>
  <c r="D35" i="14"/>
  <c r="M35" i="14" s="1"/>
  <c r="D34" i="14"/>
  <c r="M34" i="14" s="1"/>
  <c r="D33" i="14"/>
  <c r="M33" i="14" s="1"/>
  <c r="D32" i="14"/>
  <c r="M32" i="14" s="1"/>
  <c r="D31" i="14"/>
  <c r="M31" i="14" s="1"/>
  <c r="D30" i="14"/>
  <c r="M30" i="14" s="1"/>
  <c r="D29" i="14"/>
  <c r="M29" i="14" s="1"/>
  <c r="D28" i="14"/>
  <c r="M28" i="14" s="1"/>
  <c r="D27" i="14"/>
  <c r="M27" i="14" s="1"/>
  <c r="D26" i="14"/>
  <c r="M26" i="14" s="1"/>
  <c r="D25" i="14"/>
  <c r="D24" i="14"/>
  <c r="M24" i="14" s="1"/>
  <c r="D23" i="14"/>
  <c r="D22" i="14"/>
  <c r="M22" i="14" s="1"/>
  <c r="D21" i="14"/>
  <c r="M21" i="14" s="1"/>
  <c r="D20" i="14"/>
  <c r="M20" i="14" s="1"/>
  <c r="D19" i="14"/>
  <c r="M19" i="14" s="1"/>
  <c r="D18" i="14"/>
  <c r="D17" i="14"/>
  <c r="M17" i="14" s="1"/>
  <c r="D16" i="14"/>
  <c r="M16" i="14" s="1"/>
  <c r="D15" i="14"/>
  <c r="M15" i="14" s="1"/>
  <c r="D14" i="14"/>
  <c r="D13" i="14"/>
  <c r="M13" i="14" s="1"/>
  <c r="D12" i="14"/>
  <c r="D11" i="14"/>
  <c r="D10" i="14"/>
  <c r="C102" i="14"/>
  <c r="C101" i="14"/>
  <c r="L101" i="14" s="1"/>
  <c r="C100" i="14"/>
  <c r="L100" i="14" s="1"/>
  <c r="C99" i="14"/>
  <c r="L99" i="14" s="1"/>
  <c r="C98" i="14"/>
  <c r="C97" i="14"/>
  <c r="C96" i="14"/>
  <c r="C95" i="14"/>
  <c r="L95" i="14" s="1"/>
  <c r="C94" i="14"/>
  <c r="L94" i="14" s="1"/>
  <c r="C93" i="14"/>
  <c r="L93" i="14" s="1"/>
  <c r="C92" i="14"/>
  <c r="C91" i="14"/>
  <c r="C90" i="14"/>
  <c r="C89" i="14"/>
  <c r="L89" i="14" s="1"/>
  <c r="C88" i="14"/>
  <c r="L88" i="14" s="1"/>
  <c r="C87" i="14"/>
  <c r="L87" i="14" s="1"/>
  <c r="C86" i="14"/>
  <c r="C85" i="14"/>
  <c r="C84" i="14"/>
  <c r="C83" i="14"/>
  <c r="L83" i="14" s="1"/>
  <c r="C82" i="14"/>
  <c r="L82" i="14" s="1"/>
  <c r="C81" i="14"/>
  <c r="L81" i="14" s="1"/>
  <c r="C80" i="14"/>
  <c r="C79" i="14"/>
  <c r="C78" i="14"/>
  <c r="C77" i="14"/>
  <c r="L77" i="14" s="1"/>
  <c r="C76" i="14"/>
  <c r="L76" i="14" s="1"/>
  <c r="C75" i="14"/>
  <c r="L75" i="14" s="1"/>
  <c r="C74" i="14"/>
  <c r="C73" i="14"/>
  <c r="C72" i="14"/>
  <c r="C71" i="14"/>
  <c r="L71" i="14" s="1"/>
  <c r="C70" i="14"/>
  <c r="L70" i="14" s="1"/>
  <c r="C69" i="14"/>
  <c r="L69" i="14" s="1"/>
  <c r="C68" i="14"/>
  <c r="C67" i="14"/>
  <c r="C66" i="14"/>
  <c r="C65" i="14"/>
  <c r="L65" i="14" s="1"/>
  <c r="C64" i="14"/>
  <c r="L64" i="14" s="1"/>
  <c r="C63" i="14"/>
  <c r="L63" i="14" s="1"/>
  <c r="C62" i="14"/>
  <c r="C61" i="14"/>
  <c r="C60" i="14"/>
  <c r="C59" i="14"/>
  <c r="L59" i="14" s="1"/>
  <c r="C58" i="14"/>
  <c r="L58" i="14" s="1"/>
  <c r="C57" i="14"/>
  <c r="L57" i="14" s="1"/>
  <c r="C56" i="14"/>
  <c r="C55" i="14"/>
  <c r="C54" i="14"/>
  <c r="C53" i="14"/>
  <c r="L53" i="14" s="1"/>
  <c r="C52" i="14"/>
  <c r="L52" i="14" s="1"/>
  <c r="C51" i="14"/>
  <c r="L51" i="14" s="1"/>
  <c r="C50" i="14"/>
  <c r="C49" i="14"/>
  <c r="C48" i="14"/>
  <c r="C47" i="14"/>
  <c r="C46" i="14"/>
  <c r="L46" i="14" s="1"/>
  <c r="C45" i="14"/>
  <c r="L45" i="14" s="1"/>
  <c r="C44" i="14"/>
  <c r="C43" i="14"/>
  <c r="C42" i="14"/>
  <c r="C41" i="14"/>
  <c r="L41" i="14" s="1"/>
  <c r="C40" i="14"/>
  <c r="L40" i="14" s="1"/>
  <c r="C39" i="14"/>
  <c r="L39" i="14" s="1"/>
  <c r="C38" i="14"/>
  <c r="C37" i="14"/>
  <c r="C36" i="14"/>
  <c r="C35" i="14"/>
  <c r="L35" i="14" s="1"/>
  <c r="C34" i="14"/>
  <c r="L34" i="14" s="1"/>
  <c r="C33" i="14"/>
  <c r="L33" i="14" s="1"/>
  <c r="C32" i="14"/>
  <c r="C31" i="14"/>
  <c r="C30" i="14"/>
  <c r="C29" i="14"/>
  <c r="L29" i="14" s="1"/>
  <c r="C28" i="14"/>
  <c r="L28" i="14" s="1"/>
  <c r="C27" i="14"/>
  <c r="L27" i="14" s="1"/>
  <c r="C26" i="14"/>
  <c r="C25" i="14"/>
  <c r="C24" i="14"/>
  <c r="C23" i="14"/>
  <c r="C22" i="14"/>
  <c r="L22" i="14" s="1"/>
  <c r="C21" i="14"/>
  <c r="L21" i="14" s="1"/>
  <c r="C20" i="14"/>
  <c r="C19" i="14"/>
  <c r="C18" i="14"/>
  <c r="C17" i="14"/>
  <c r="C16" i="14"/>
  <c r="L16" i="14" s="1"/>
  <c r="C15" i="14"/>
  <c r="L15" i="14" s="1"/>
  <c r="C14" i="14"/>
  <c r="C13" i="14"/>
  <c r="C12" i="14"/>
  <c r="C11" i="14"/>
  <c r="C10" i="14"/>
  <c r="H9" i="14"/>
  <c r="G9" i="14"/>
  <c r="F9" i="14"/>
  <c r="E9" i="14"/>
  <c r="D9" i="14"/>
  <c r="C9" i="14"/>
  <c r="D102" i="13"/>
  <c r="D101" i="13"/>
  <c r="D100" i="13"/>
  <c r="D99" i="13"/>
  <c r="D98" i="13"/>
  <c r="D97" i="13"/>
  <c r="D96" i="13"/>
  <c r="D95" i="13"/>
  <c r="D94" i="13"/>
  <c r="D93" i="13"/>
  <c r="D92" i="13"/>
  <c r="D91" i="13"/>
  <c r="D90" i="13"/>
  <c r="D89" i="13"/>
  <c r="D88" i="13"/>
  <c r="D87" i="13"/>
  <c r="D86" i="13"/>
  <c r="D85" i="13"/>
  <c r="D84" i="13"/>
  <c r="D83" i="13"/>
  <c r="D82" i="13"/>
  <c r="D81" i="13"/>
  <c r="D80" i="13"/>
  <c r="D79" i="13"/>
  <c r="D78" i="13"/>
  <c r="D77" i="13"/>
  <c r="D76" i="13"/>
  <c r="D75" i="13"/>
  <c r="D74" i="13"/>
  <c r="D73" i="13"/>
  <c r="D72" i="13"/>
  <c r="D71" i="13"/>
  <c r="D70" i="13"/>
  <c r="D69" i="13"/>
  <c r="D68" i="13"/>
  <c r="D67" i="13"/>
  <c r="D66" i="13"/>
  <c r="D65" i="13"/>
  <c r="D64" i="13"/>
  <c r="D63" i="13"/>
  <c r="D62" i="13"/>
  <c r="D61" i="13"/>
  <c r="D60" i="13"/>
  <c r="D59" i="13"/>
  <c r="D58" i="13"/>
  <c r="D57" i="13"/>
  <c r="D56" i="13"/>
  <c r="D55" i="13"/>
  <c r="D54" i="13"/>
  <c r="D53" i="13"/>
  <c r="D52" i="13"/>
  <c r="D51" i="13"/>
  <c r="D50" i="13"/>
  <c r="D49" i="13"/>
  <c r="D48" i="13"/>
  <c r="D47" i="13"/>
  <c r="D46" i="13"/>
  <c r="D45" i="13"/>
  <c r="D44" i="13"/>
  <c r="D43" i="13"/>
  <c r="D42" i="13"/>
  <c r="D41" i="13"/>
  <c r="D40" i="13"/>
  <c r="D39" i="13"/>
  <c r="D38" i="13"/>
  <c r="D37" i="13"/>
  <c r="D36" i="13"/>
  <c r="D35" i="13"/>
  <c r="D34" i="13"/>
  <c r="D33" i="13"/>
  <c r="D32" i="13"/>
  <c r="D31" i="13"/>
  <c r="D30" i="13"/>
  <c r="D29" i="13"/>
  <c r="D28" i="13"/>
  <c r="D27" i="13"/>
  <c r="D26" i="13"/>
  <c r="D25" i="13"/>
  <c r="D24" i="13"/>
  <c r="D23" i="13"/>
  <c r="D22" i="13"/>
  <c r="D21" i="13"/>
  <c r="D20" i="13"/>
  <c r="D19" i="13"/>
  <c r="D18" i="13"/>
  <c r="D17" i="13"/>
  <c r="D16" i="13"/>
  <c r="D15" i="13"/>
  <c r="D14" i="13"/>
  <c r="D13" i="13"/>
  <c r="D12" i="13"/>
  <c r="D11" i="13"/>
  <c r="D10" i="13"/>
  <c r="D9" i="13"/>
  <c r="I102" i="13"/>
  <c r="T102" i="13" s="1"/>
  <c r="I101" i="13"/>
  <c r="T101" i="13" s="1"/>
  <c r="I100" i="13"/>
  <c r="T100" i="13" s="1"/>
  <c r="I99" i="13"/>
  <c r="T99" i="13" s="1"/>
  <c r="I98" i="13"/>
  <c r="T98" i="13" s="1"/>
  <c r="I97" i="13"/>
  <c r="T97" i="13" s="1"/>
  <c r="I96" i="13"/>
  <c r="T96" i="13" s="1"/>
  <c r="I95" i="13"/>
  <c r="T95" i="13" s="1"/>
  <c r="I94" i="13"/>
  <c r="T94" i="13" s="1"/>
  <c r="I93" i="13"/>
  <c r="T93" i="13" s="1"/>
  <c r="I92" i="13"/>
  <c r="T92" i="13" s="1"/>
  <c r="I91" i="13"/>
  <c r="T91" i="13" s="1"/>
  <c r="I90" i="13"/>
  <c r="T90" i="13" s="1"/>
  <c r="I89" i="13"/>
  <c r="T89" i="13" s="1"/>
  <c r="I88" i="13"/>
  <c r="T88" i="13" s="1"/>
  <c r="I87" i="13"/>
  <c r="T87" i="13" s="1"/>
  <c r="I86" i="13"/>
  <c r="T86" i="13" s="1"/>
  <c r="I85" i="13"/>
  <c r="T85" i="13" s="1"/>
  <c r="I84" i="13"/>
  <c r="T84" i="13" s="1"/>
  <c r="I83" i="13"/>
  <c r="T83" i="13" s="1"/>
  <c r="I82" i="13"/>
  <c r="T82" i="13" s="1"/>
  <c r="I81" i="13"/>
  <c r="T81" i="13" s="1"/>
  <c r="I80" i="13"/>
  <c r="T80" i="13" s="1"/>
  <c r="I79" i="13"/>
  <c r="T79" i="13" s="1"/>
  <c r="I78" i="13"/>
  <c r="T78" i="13" s="1"/>
  <c r="I77" i="13"/>
  <c r="T77" i="13" s="1"/>
  <c r="I76" i="13"/>
  <c r="T76" i="13" s="1"/>
  <c r="I75" i="13"/>
  <c r="T75" i="13" s="1"/>
  <c r="I74" i="13"/>
  <c r="T74" i="13" s="1"/>
  <c r="I73" i="13"/>
  <c r="T73" i="13" s="1"/>
  <c r="I72" i="13"/>
  <c r="T72" i="13" s="1"/>
  <c r="I71" i="13"/>
  <c r="T71" i="13" s="1"/>
  <c r="I70" i="13"/>
  <c r="T70" i="13" s="1"/>
  <c r="I69" i="13"/>
  <c r="T69" i="13" s="1"/>
  <c r="I68" i="13"/>
  <c r="T68" i="13" s="1"/>
  <c r="I67" i="13"/>
  <c r="T67" i="13" s="1"/>
  <c r="I66" i="13"/>
  <c r="T66" i="13" s="1"/>
  <c r="I65" i="13"/>
  <c r="T65" i="13" s="1"/>
  <c r="I64" i="13"/>
  <c r="T64" i="13" s="1"/>
  <c r="I63" i="13"/>
  <c r="T63" i="13" s="1"/>
  <c r="I62" i="13"/>
  <c r="T62" i="13" s="1"/>
  <c r="I61" i="13"/>
  <c r="T61" i="13" s="1"/>
  <c r="I60" i="13"/>
  <c r="T60" i="13" s="1"/>
  <c r="I59" i="13"/>
  <c r="T59" i="13" s="1"/>
  <c r="I58" i="13"/>
  <c r="T58" i="13" s="1"/>
  <c r="I57" i="13"/>
  <c r="T57" i="13" s="1"/>
  <c r="I56" i="13"/>
  <c r="T56" i="13" s="1"/>
  <c r="I55" i="13"/>
  <c r="T55" i="13" s="1"/>
  <c r="I54" i="13"/>
  <c r="T54" i="13" s="1"/>
  <c r="I53" i="13"/>
  <c r="T53" i="13" s="1"/>
  <c r="I52" i="13"/>
  <c r="T52" i="13" s="1"/>
  <c r="I51" i="13"/>
  <c r="T51" i="13" s="1"/>
  <c r="I50" i="13"/>
  <c r="I49" i="13"/>
  <c r="I48" i="13"/>
  <c r="I47" i="13"/>
  <c r="T47" i="13" s="1"/>
  <c r="I46" i="13"/>
  <c r="T46" i="13" s="1"/>
  <c r="I45" i="13"/>
  <c r="T45" i="13" s="1"/>
  <c r="I44" i="13"/>
  <c r="T44" i="13" s="1"/>
  <c r="I43" i="13"/>
  <c r="T43" i="13" s="1"/>
  <c r="I42" i="13"/>
  <c r="T42" i="13" s="1"/>
  <c r="I41" i="13"/>
  <c r="T41" i="13" s="1"/>
  <c r="I40" i="13"/>
  <c r="T40" i="13" s="1"/>
  <c r="I39" i="13"/>
  <c r="T39" i="13" s="1"/>
  <c r="I38" i="13"/>
  <c r="T38" i="13" s="1"/>
  <c r="I37" i="13"/>
  <c r="T37" i="13" s="1"/>
  <c r="I36" i="13"/>
  <c r="T36" i="13" s="1"/>
  <c r="I35" i="13"/>
  <c r="T35" i="13" s="1"/>
  <c r="I34" i="13"/>
  <c r="T34" i="13" s="1"/>
  <c r="I33" i="13"/>
  <c r="T33" i="13" s="1"/>
  <c r="I32" i="13"/>
  <c r="T32" i="13" s="1"/>
  <c r="I31" i="13"/>
  <c r="T31" i="13" s="1"/>
  <c r="I30" i="13"/>
  <c r="T30" i="13" s="1"/>
  <c r="I29" i="13"/>
  <c r="T29" i="13" s="1"/>
  <c r="I28" i="13"/>
  <c r="T28" i="13" s="1"/>
  <c r="I27" i="13"/>
  <c r="T27" i="13" s="1"/>
  <c r="I26" i="13"/>
  <c r="T26" i="13" s="1"/>
  <c r="I25" i="13"/>
  <c r="T25" i="13" s="1"/>
  <c r="I24" i="13"/>
  <c r="T24" i="13" s="1"/>
  <c r="I23" i="13"/>
  <c r="T23" i="13" s="1"/>
  <c r="I22" i="13"/>
  <c r="T22" i="13" s="1"/>
  <c r="I21" i="13"/>
  <c r="T21" i="13" s="1"/>
  <c r="I20" i="13"/>
  <c r="T20" i="13" s="1"/>
  <c r="I19" i="13"/>
  <c r="T19" i="13" s="1"/>
  <c r="I18" i="13"/>
  <c r="T18" i="13" s="1"/>
  <c r="I17" i="13"/>
  <c r="T17" i="13" s="1"/>
  <c r="I16" i="13"/>
  <c r="T16" i="13" s="1"/>
  <c r="I15" i="13"/>
  <c r="T15" i="13" s="1"/>
  <c r="I14" i="13"/>
  <c r="I13" i="13"/>
  <c r="T13" i="13" s="1"/>
  <c r="I12" i="13"/>
  <c r="I11" i="13"/>
  <c r="T11" i="13" s="1"/>
  <c r="I10" i="13"/>
  <c r="H102" i="13"/>
  <c r="H101" i="13"/>
  <c r="H100" i="13"/>
  <c r="H99" i="13"/>
  <c r="H98" i="13"/>
  <c r="H97" i="13"/>
  <c r="H96" i="13"/>
  <c r="H95" i="13"/>
  <c r="H94" i="13"/>
  <c r="H93" i="13"/>
  <c r="H92" i="13"/>
  <c r="H91" i="13"/>
  <c r="H90" i="13"/>
  <c r="H89" i="13"/>
  <c r="H88" i="13"/>
  <c r="H87" i="13"/>
  <c r="H86" i="13"/>
  <c r="H85" i="13"/>
  <c r="H84" i="13"/>
  <c r="H83" i="13"/>
  <c r="H82" i="13"/>
  <c r="H81" i="13"/>
  <c r="H80" i="13"/>
  <c r="H79" i="13"/>
  <c r="H78" i="13"/>
  <c r="H77" i="13"/>
  <c r="H76" i="13"/>
  <c r="H75" i="13"/>
  <c r="H74" i="13"/>
  <c r="H73" i="13"/>
  <c r="H72" i="13"/>
  <c r="H71" i="13"/>
  <c r="H70" i="13"/>
  <c r="H69" i="13"/>
  <c r="H68" i="13"/>
  <c r="H67" i="13"/>
  <c r="H66" i="13"/>
  <c r="H65" i="13"/>
  <c r="H64" i="13"/>
  <c r="H63" i="13"/>
  <c r="H62" i="13"/>
  <c r="H61" i="13"/>
  <c r="H60" i="13"/>
  <c r="H59" i="13"/>
  <c r="H58" i="13"/>
  <c r="H57" i="13"/>
  <c r="H56" i="13"/>
  <c r="H55" i="13"/>
  <c r="H54" i="13"/>
  <c r="H53" i="13"/>
  <c r="H52" i="13"/>
  <c r="H51" i="13"/>
  <c r="H50" i="13"/>
  <c r="H49" i="13"/>
  <c r="H48" i="13"/>
  <c r="H47" i="13"/>
  <c r="H46" i="13"/>
  <c r="H45" i="13"/>
  <c r="H44" i="13"/>
  <c r="H43" i="13"/>
  <c r="H42" i="13"/>
  <c r="H41" i="13"/>
  <c r="H40" i="13"/>
  <c r="H39" i="13"/>
  <c r="H38" i="13"/>
  <c r="H37" i="13"/>
  <c r="H36" i="13"/>
  <c r="H35" i="13"/>
  <c r="H34" i="13"/>
  <c r="H33" i="13"/>
  <c r="H32" i="13"/>
  <c r="H31" i="13"/>
  <c r="H30" i="13"/>
  <c r="H29" i="13"/>
  <c r="H28" i="13"/>
  <c r="H27" i="13"/>
  <c r="H26" i="13"/>
  <c r="H25" i="13"/>
  <c r="H24" i="13"/>
  <c r="H23" i="13"/>
  <c r="H22" i="13"/>
  <c r="H21" i="13"/>
  <c r="H20" i="13"/>
  <c r="H19" i="13"/>
  <c r="H18" i="13"/>
  <c r="H17" i="13"/>
  <c r="H16" i="13"/>
  <c r="H15" i="13"/>
  <c r="H14" i="13"/>
  <c r="H13" i="13"/>
  <c r="H12" i="13"/>
  <c r="H11" i="13"/>
  <c r="H10" i="13"/>
  <c r="G102" i="13"/>
  <c r="R102" i="13" s="1"/>
  <c r="G101" i="13"/>
  <c r="R101" i="13" s="1"/>
  <c r="G100" i="13"/>
  <c r="R100" i="13" s="1"/>
  <c r="G99" i="13"/>
  <c r="R99" i="13" s="1"/>
  <c r="G98" i="13"/>
  <c r="R98" i="13" s="1"/>
  <c r="G97" i="13"/>
  <c r="R97" i="13" s="1"/>
  <c r="G96" i="13"/>
  <c r="R96" i="13" s="1"/>
  <c r="G95" i="13"/>
  <c r="R95" i="13" s="1"/>
  <c r="G94" i="13"/>
  <c r="R94" i="13" s="1"/>
  <c r="G93" i="13"/>
  <c r="R93" i="13" s="1"/>
  <c r="G92" i="13"/>
  <c r="R92" i="13" s="1"/>
  <c r="G91" i="13"/>
  <c r="R91" i="13" s="1"/>
  <c r="G90" i="13"/>
  <c r="R90" i="13" s="1"/>
  <c r="G89" i="13"/>
  <c r="R89" i="13" s="1"/>
  <c r="G88" i="13"/>
  <c r="R88" i="13" s="1"/>
  <c r="G87" i="13"/>
  <c r="R87" i="13" s="1"/>
  <c r="G86" i="13"/>
  <c r="R86" i="13" s="1"/>
  <c r="G85" i="13"/>
  <c r="R85" i="13" s="1"/>
  <c r="G84" i="13"/>
  <c r="R84" i="13" s="1"/>
  <c r="G83" i="13"/>
  <c r="R83" i="13" s="1"/>
  <c r="G82" i="13"/>
  <c r="R82" i="13" s="1"/>
  <c r="G81" i="13"/>
  <c r="R81" i="13" s="1"/>
  <c r="G80" i="13"/>
  <c r="G79" i="13"/>
  <c r="R79" i="13" s="1"/>
  <c r="G78" i="13"/>
  <c r="R78" i="13" s="1"/>
  <c r="G77" i="13"/>
  <c r="G76" i="13"/>
  <c r="R76" i="13" s="1"/>
  <c r="G75" i="13"/>
  <c r="R75" i="13" s="1"/>
  <c r="G74" i="13"/>
  <c r="R74" i="13" s="1"/>
  <c r="G73" i="13"/>
  <c r="R73" i="13" s="1"/>
  <c r="G72" i="13"/>
  <c r="R72" i="13" s="1"/>
  <c r="G71" i="13"/>
  <c r="R71" i="13" s="1"/>
  <c r="G70" i="13"/>
  <c r="R70" i="13" s="1"/>
  <c r="G69" i="13"/>
  <c r="R69" i="13" s="1"/>
  <c r="G68" i="13"/>
  <c r="R68" i="13" s="1"/>
  <c r="G67" i="13"/>
  <c r="R67" i="13" s="1"/>
  <c r="G66" i="13"/>
  <c r="R66" i="13" s="1"/>
  <c r="G65" i="13"/>
  <c r="R65" i="13" s="1"/>
  <c r="G64" i="13"/>
  <c r="R64" i="13" s="1"/>
  <c r="G63" i="13"/>
  <c r="R63" i="13" s="1"/>
  <c r="G62" i="13"/>
  <c r="R62" i="13" s="1"/>
  <c r="G61" i="13"/>
  <c r="R61" i="13" s="1"/>
  <c r="G60" i="13"/>
  <c r="R60" i="13" s="1"/>
  <c r="G59" i="13"/>
  <c r="R59" i="13" s="1"/>
  <c r="G58" i="13"/>
  <c r="R58" i="13" s="1"/>
  <c r="G57" i="13"/>
  <c r="R57" i="13" s="1"/>
  <c r="G56" i="13"/>
  <c r="R56" i="13" s="1"/>
  <c r="G55" i="13"/>
  <c r="R55" i="13" s="1"/>
  <c r="G54" i="13"/>
  <c r="R54" i="13" s="1"/>
  <c r="G53" i="13"/>
  <c r="R53" i="13" s="1"/>
  <c r="G52" i="13"/>
  <c r="R52" i="13" s="1"/>
  <c r="G51" i="13"/>
  <c r="R51" i="13" s="1"/>
  <c r="G50" i="13"/>
  <c r="R50" i="13" s="1"/>
  <c r="G49" i="13"/>
  <c r="R49" i="13" s="1"/>
  <c r="G48" i="13"/>
  <c r="R48" i="13" s="1"/>
  <c r="G47" i="13"/>
  <c r="G46" i="13"/>
  <c r="R46" i="13" s="1"/>
  <c r="G45" i="13"/>
  <c r="R45" i="13" s="1"/>
  <c r="G44" i="13"/>
  <c r="R44" i="13" s="1"/>
  <c r="G43" i="13"/>
  <c r="R43" i="13" s="1"/>
  <c r="G42" i="13"/>
  <c r="R42" i="13" s="1"/>
  <c r="G41" i="13"/>
  <c r="R41" i="13" s="1"/>
  <c r="G40" i="13"/>
  <c r="R40" i="13" s="1"/>
  <c r="G39" i="13"/>
  <c r="R39" i="13" s="1"/>
  <c r="G38" i="13"/>
  <c r="R38" i="13" s="1"/>
  <c r="G37" i="13"/>
  <c r="R37" i="13" s="1"/>
  <c r="G36" i="13"/>
  <c r="R36" i="13" s="1"/>
  <c r="G35" i="13"/>
  <c r="R35" i="13" s="1"/>
  <c r="G34" i="13"/>
  <c r="R34" i="13" s="1"/>
  <c r="G33" i="13"/>
  <c r="R33" i="13" s="1"/>
  <c r="G32" i="13"/>
  <c r="R32" i="13" s="1"/>
  <c r="G31" i="13"/>
  <c r="R31" i="13" s="1"/>
  <c r="G30" i="13"/>
  <c r="R30" i="13" s="1"/>
  <c r="G29" i="13"/>
  <c r="R29" i="13" s="1"/>
  <c r="G28" i="13"/>
  <c r="G27" i="13"/>
  <c r="R27" i="13" s="1"/>
  <c r="G26" i="13"/>
  <c r="R26" i="13" s="1"/>
  <c r="G25" i="13"/>
  <c r="G24" i="13"/>
  <c r="R24" i="13" s="1"/>
  <c r="G23" i="13"/>
  <c r="R23" i="13" s="1"/>
  <c r="G22" i="13"/>
  <c r="G21" i="13"/>
  <c r="R21" i="13" s="1"/>
  <c r="G20" i="13"/>
  <c r="R20" i="13" s="1"/>
  <c r="G19" i="13"/>
  <c r="G18" i="13"/>
  <c r="G17" i="13"/>
  <c r="R17" i="13" s="1"/>
  <c r="G16" i="13"/>
  <c r="R16" i="13" s="1"/>
  <c r="G15" i="13"/>
  <c r="R15" i="13" s="1"/>
  <c r="G14" i="13"/>
  <c r="G13" i="13"/>
  <c r="G12" i="13"/>
  <c r="G11" i="13"/>
  <c r="G10" i="13"/>
  <c r="F102" i="13"/>
  <c r="F101" i="13"/>
  <c r="F100" i="13"/>
  <c r="F99" i="13"/>
  <c r="F98" i="13"/>
  <c r="Q98" i="13" s="1"/>
  <c r="F97" i="13"/>
  <c r="F96" i="13"/>
  <c r="F95" i="13"/>
  <c r="F94" i="13"/>
  <c r="F93" i="13"/>
  <c r="F92" i="13"/>
  <c r="Q92" i="13" s="1"/>
  <c r="F91" i="13"/>
  <c r="F90" i="13"/>
  <c r="F89" i="13"/>
  <c r="F88" i="13"/>
  <c r="F87" i="13"/>
  <c r="F86" i="13"/>
  <c r="Q86" i="13" s="1"/>
  <c r="F85" i="13"/>
  <c r="F84" i="13"/>
  <c r="F83" i="13"/>
  <c r="F82" i="13"/>
  <c r="F81" i="13"/>
  <c r="F80" i="13"/>
  <c r="F79" i="13"/>
  <c r="F78" i="13"/>
  <c r="F77" i="13"/>
  <c r="F76" i="13"/>
  <c r="F75" i="13"/>
  <c r="F74" i="13"/>
  <c r="Q74" i="13" s="1"/>
  <c r="F73" i="13"/>
  <c r="F72" i="13"/>
  <c r="F71" i="13"/>
  <c r="F70" i="13"/>
  <c r="F69" i="13"/>
  <c r="F68" i="13"/>
  <c r="Q68" i="13" s="1"/>
  <c r="F67" i="13"/>
  <c r="F66" i="13"/>
  <c r="F65" i="13"/>
  <c r="F64" i="13"/>
  <c r="F63" i="13"/>
  <c r="F62" i="13"/>
  <c r="Q62" i="13" s="1"/>
  <c r="F61" i="13"/>
  <c r="F60" i="13"/>
  <c r="F59" i="13"/>
  <c r="F58" i="13"/>
  <c r="F57" i="13"/>
  <c r="F56" i="13"/>
  <c r="Q56" i="13" s="1"/>
  <c r="F55" i="13"/>
  <c r="F54" i="13"/>
  <c r="F53" i="13"/>
  <c r="F52" i="13"/>
  <c r="F51" i="13"/>
  <c r="F50" i="13"/>
  <c r="Q50" i="13" s="1"/>
  <c r="F49" i="13"/>
  <c r="F48" i="13"/>
  <c r="F47" i="13"/>
  <c r="F46" i="13"/>
  <c r="F45" i="13"/>
  <c r="F44" i="13"/>
  <c r="F43" i="13"/>
  <c r="F42" i="13"/>
  <c r="F41" i="13"/>
  <c r="F40" i="13"/>
  <c r="F39" i="13"/>
  <c r="F38" i="13"/>
  <c r="Q38" i="13" s="1"/>
  <c r="F37" i="13"/>
  <c r="F36" i="13"/>
  <c r="F35" i="13"/>
  <c r="F34" i="13"/>
  <c r="F33" i="13"/>
  <c r="F32" i="13"/>
  <c r="Q32" i="13" s="1"/>
  <c r="F31" i="13"/>
  <c r="F30" i="13"/>
  <c r="F29" i="13"/>
  <c r="F28" i="13"/>
  <c r="F27" i="13"/>
  <c r="F26" i="13"/>
  <c r="Q26" i="13" s="1"/>
  <c r="F25" i="13"/>
  <c r="F24" i="13"/>
  <c r="F23" i="13"/>
  <c r="F22" i="13"/>
  <c r="F21" i="13"/>
  <c r="F20" i="13"/>
  <c r="Q20" i="13" s="1"/>
  <c r="F19" i="13"/>
  <c r="F18" i="13"/>
  <c r="F17" i="13"/>
  <c r="F16" i="13"/>
  <c r="F15" i="13"/>
  <c r="F14" i="13"/>
  <c r="F13" i="13"/>
  <c r="F12" i="13"/>
  <c r="F11" i="13"/>
  <c r="F10" i="13"/>
  <c r="E102" i="13"/>
  <c r="P102" i="13" s="1"/>
  <c r="E101" i="13"/>
  <c r="P101" i="13" s="1"/>
  <c r="E100" i="13"/>
  <c r="P100" i="13" s="1"/>
  <c r="E99" i="13"/>
  <c r="P99" i="13" s="1"/>
  <c r="E98" i="13"/>
  <c r="P98" i="13" s="1"/>
  <c r="E97" i="13"/>
  <c r="P97" i="13" s="1"/>
  <c r="E96" i="13"/>
  <c r="P96" i="13" s="1"/>
  <c r="E95" i="13"/>
  <c r="P95" i="13" s="1"/>
  <c r="E94" i="13"/>
  <c r="P94" i="13" s="1"/>
  <c r="E93" i="13"/>
  <c r="P93" i="13" s="1"/>
  <c r="E92" i="13"/>
  <c r="P92" i="13" s="1"/>
  <c r="E91" i="13"/>
  <c r="P91" i="13" s="1"/>
  <c r="E90" i="13"/>
  <c r="P90" i="13" s="1"/>
  <c r="E89" i="13"/>
  <c r="P89" i="13" s="1"/>
  <c r="E88" i="13"/>
  <c r="P88" i="13" s="1"/>
  <c r="E87" i="13"/>
  <c r="P87" i="13" s="1"/>
  <c r="E86" i="13"/>
  <c r="P86" i="13" s="1"/>
  <c r="E85" i="13"/>
  <c r="P85" i="13" s="1"/>
  <c r="E84" i="13"/>
  <c r="P84" i="13" s="1"/>
  <c r="E83" i="13"/>
  <c r="P83" i="13" s="1"/>
  <c r="E82" i="13"/>
  <c r="P82" i="13" s="1"/>
  <c r="E81" i="13"/>
  <c r="P81" i="13" s="1"/>
  <c r="E80" i="13"/>
  <c r="P80" i="13" s="1"/>
  <c r="E79" i="13"/>
  <c r="P79" i="13" s="1"/>
  <c r="E78" i="13"/>
  <c r="P78" i="13" s="1"/>
  <c r="E77" i="13"/>
  <c r="P77" i="13" s="1"/>
  <c r="E76" i="13"/>
  <c r="P76" i="13" s="1"/>
  <c r="E75" i="13"/>
  <c r="P75" i="13" s="1"/>
  <c r="E74" i="13"/>
  <c r="P74" i="13" s="1"/>
  <c r="E73" i="13"/>
  <c r="P73" i="13" s="1"/>
  <c r="E72" i="13"/>
  <c r="P72" i="13" s="1"/>
  <c r="E71" i="13"/>
  <c r="P71" i="13" s="1"/>
  <c r="E70" i="13"/>
  <c r="P70" i="13" s="1"/>
  <c r="E69" i="13"/>
  <c r="P69" i="13" s="1"/>
  <c r="E68" i="13"/>
  <c r="P68" i="13" s="1"/>
  <c r="E67" i="13"/>
  <c r="P67" i="13" s="1"/>
  <c r="E66" i="13"/>
  <c r="P66" i="13" s="1"/>
  <c r="E65" i="13"/>
  <c r="P65" i="13" s="1"/>
  <c r="E64" i="13"/>
  <c r="P64" i="13" s="1"/>
  <c r="E63" i="13"/>
  <c r="P63" i="13" s="1"/>
  <c r="E62" i="13"/>
  <c r="P62" i="13" s="1"/>
  <c r="E61" i="13"/>
  <c r="P61" i="13" s="1"/>
  <c r="E60" i="13"/>
  <c r="P60" i="13" s="1"/>
  <c r="E59" i="13"/>
  <c r="P59" i="13" s="1"/>
  <c r="E58" i="13"/>
  <c r="P58" i="13" s="1"/>
  <c r="E57" i="13"/>
  <c r="P57" i="13" s="1"/>
  <c r="E56" i="13"/>
  <c r="P56" i="13" s="1"/>
  <c r="E55" i="13"/>
  <c r="P55" i="13" s="1"/>
  <c r="E54" i="13"/>
  <c r="P54" i="13" s="1"/>
  <c r="E53" i="13"/>
  <c r="P53" i="13" s="1"/>
  <c r="E52" i="13"/>
  <c r="P52" i="13" s="1"/>
  <c r="E51" i="13"/>
  <c r="P51" i="13" s="1"/>
  <c r="E50" i="13"/>
  <c r="P50" i="13" s="1"/>
  <c r="E49" i="13"/>
  <c r="P49" i="13" s="1"/>
  <c r="E48" i="13"/>
  <c r="P48" i="13" s="1"/>
  <c r="E47" i="13"/>
  <c r="P47" i="13" s="1"/>
  <c r="E46" i="13"/>
  <c r="P46" i="13" s="1"/>
  <c r="E45" i="13"/>
  <c r="P45" i="13" s="1"/>
  <c r="E44" i="13"/>
  <c r="P44" i="13" s="1"/>
  <c r="E43" i="13"/>
  <c r="P43" i="13" s="1"/>
  <c r="E42" i="13"/>
  <c r="P42" i="13" s="1"/>
  <c r="E41" i="13"/>
  <c r="P41" i="13" s="1"/>
  <c r="E40" i="13"/>
  <c r="P40" i="13" s="1"/>
  <c r="E39" i="13"/>
  <c r="P39" i="13" s="1"/>
  <c r="E38" i="13"/>
  <c r="P38" i="13" s="1"/>
  <c r="E37" i="13"/>
  <c r="P37" i="13" s="1"/>
  <c r="E36" i="13"/>
  <c r="P36" i="13" s="1"/>
  <c r="E35" i="13"/>
  <c r="P35" i="13" s="1"/>
  <c r="E34" i="13"/>
  <c r="P34" i="13" s="1"/>
  <c r="E33" i="13"/>
  <c r="P33" i="13" s="1"/>
  <c r="E32" i="13"/>
  <c r="P32" i="13" s="1"/>
  <c r="E31" i="13"/>
  <c r="P31" i="13" s="1"/>
  <c r="E30" i="13"/>
  <c r="P30" i="13" s="1"/>
  <c r="E29" i="13"/>
  <c r="P29" i="13" s="1"/>
  <c r="E28" i="13"/>
  <c r="P28" i="13" s="1"/>
  <c r="E27" i="13"/>
  <c r="P27" i="13" s="1"/>
  <c r="E26" i="13"/>
  <c r="P26" i="13" s="1"/>
  <c r="E25" i="13"/>
  <c r="E24" i="13"/>
  <c r="P24" i="13" s="1"/>
  <c r="E23" i="13"/>
  <c r="P23" i="13" s="1"/>
  <c r="E22" i="13"/>
  <c r="P22" i="13" s="1"/>
  <c r="E21" i="13"/>
  <c r="P21" i="13" s="1"/>
  <c r="E20" i="13"/>
  <c r="P20" i="13" s="1"/>
  <c r="E19" i="13"/>
  <c r="P19" i="13" s="1"/>
  <c r="E18" i="13"/>
  <c r="E17" i="13"/>
  <c r="P17" i="13" s="1"/>
  <c r="E16" i="13"/>
  <c r="P16" i="13" s="1"/>
  <c r="E15" i="13"/>
  <c r="P15" i="13" s="1"/>
  <c r="E14" i="13"/>
  <c r="E13" i="13"/>
  <c r="P13" i="13" s="1"/>
  <c r="E12" i="13"/>
  <c r="E11" i="13"/>
  <c r="E10" i="13"/>
  <c r="I9" i="13"/>
  <c r="H9" i="13"/>
  <c r="G9" i="13"/>
  <c r="E9" i="13"/>
  <c r="A1" i="20"/>
  <c r="L57" i="17" l="1"/>
  <c r="O36" i="14"/>
  <c r="M16" i="15"/>
  <c r="M22" i="15"/>
  <c r="M28" i="15"/>
  <c r="M34" i="15"/>
  <c r="M40" i="15"/>
  <c r="M46" i="15"/>
  <c r="M52" i="15"/>
  <c r="M58" i="15"/>
  <c r="M64" i="15"/>
  <c r="M70" i="15"/>
  <c r="M76" i="15"/>
  <c r="M82" i="15"/>
  <c r="M88" i="15"/>
  <c r="M94" i="15"/>
  <c r="M100" i="15"/>
  <c r="M52" i="17"/>
  <c r="M58" i="17"/>
  <c r="M64" i="17"/>
  <c r="M70" i="17"/>
  <c r="M82" i="17"/>
  <c r="M88" i="17"/>
  <c r="M94" i="17"/>
  <c r="M100" i="17"/>
  <c r="L15" i="17"/>
  <c r="L21" i="17"/>
  <c r="L27" i="17"/>
  <c r="L33" i="17"/>
  <c r="O42" i="17"/>
  <c r="M40" i="17"/>
  <c r="M46" i="17"/>
  <c r="M76" i="17"/>
  <c r="S20" i="13"/>
  <c r="S26" i="13"/>
  <c r="S32" i="13"/>
  <c r="S38" i="13"/>
  <c r="S50" i="13"/>
  <c r="S56" i="13"/>
  <c r="S62" i="13"/>
  <c r="S68" i="13"/>
  <c r="S74" i="13"/>
  <c r="S80" i="13"/>
  <c r="S86" i="13"/>
  <c r="S92" i="13"/>
  <c r="S98" i="13"/>
  <c r="O20" i="13"/>
  <c r="O26" i="13"/>
  <c r="O32" i="13"/>
  <c r="O38" i="13"/>
  <c r="O44" i="13"/>
  <c r="O50" i="13"/>
  <c r="O56" i="13"/>
  <c r="O62" i="13"/>
  <c r="O68" i="13"/>
  <c r="O74" i="13"/>
  <c r="O80" i="13"/>
  <c r="O86" i="13"/>
  <c r="O92" i="13"/>
  <c r="O98" i="13"/>
  <c r="R28" i="13"/>
  <c r="B11" i="24"/>
  <c r="C13" i="25" s="1"/>
  <c r="Q33" i="13"/>
  <c r="Q57" i="13"/>
  <c r="Q81" i="13"/>
  <c r="Q99" i="13"/>
  <c r="S15" i="13"/>
  <c r="S21" i="13"/>
  <c r="S33" i="13"/>
  <c r="S45" i="13"/>
  <c r="S57" i="13"/>
  <c r="S63" i="13"/>
  <c r="S69" i="13"/>
  <c r="S75" i="13"/>
  <c r="S81" i="13"/>
  <c r="S87" i="13"/>
  <c r="S93" i="13"/>
  <c r="S99" i="13"/>
  <c r="L11" i="14"/>
  <c r="L17" i="14"/>
  <c r="L23" i="14"/>
  <c r="N17" i="14"/>
  <c r="N23" i="14"/>
  <c r="P17" i="14"/>
  <c r="P23" i="14"/>
  <c r="M23" i="14"/>
  <c r="O23" i="14"/>
  <c r="Q21" i="13"/>
  <c r="Q39" i="13"/>
  <c r="Q63" i="13"/>
  <c r="Q75" i="13"/>
  <c r="Q93" i="13"/>
  <c r="S27" i="13"/>
  <c r="Q15" i="13"/>
  <c r="Q27" i="13"/>
  <c r="Q45" i="13"/>
  <c r="Q69" i="13"/>
  <c r="Q87" i="13"/>
  <c r="S39" i="13"/>
  <c r="Q13" i="13"/>
  <c r="Q25" i="13"/>
  <c r="Q31" i="13"/>
  <c r="Q37" i="13"/>
  <c r="Q49" i="13"/>
  <c r="Q55" i="13"/>
  <c r="Q61" i="13"/>
  <c r="Q67" i="13"/>
  <c r="Q73" i="13"/>
  <c r="Q79" i="13"/>
  <c r="Q85" i="13"/>
  <c r="Q91" i="13"/>
  <c r="Q97" i="13"/>
  <c r="S25" i="13"/>
  <c r="S31" i="13"/>
  <c r="S37" i="13"/>
  <c r="S49" i="13"/>
  <c r="S55" i="13"/>
  <c r="S61" i="13"/>
  <c r="S67" i="13"/>
  <c r="S73" i="13"/>
  <c r="S79" i="13"/>
  <c r="S85" i="13"/>
  <c r="S91" i="13"/>
  <c r="S97" i="13"/>
  <c r="O24" i="13"/>
  <c r="O30" i="13"/>
  <c r="O36" i="13"/>
  <c r="O42" i="13"/>
  <c r="O48" i="13"/>
  <c r="O54" i="13"/>
  <c r="O60" i="13"/>
  <c r="O66" i="13"/>
  <c r="O72" i="13"/>
  <c r="O78" i="13"/>
  <c r="O84" i="13"/>
  <c r="O90" i="13"/>
  <c r="O96" i="13"/>
  <c r="O73" i="13"/>
  <c r="O79" i="13"/>
  <c r="P16" i="15"/>
  <c r="P28" i="15"/>
  <c r="P34" i="15"/>
  <c r="P40" i="15"/>
  <c r="P52" i="15"/>
  <c r="P58" i="15"/>
  <c r="P64" i="15"/>
  <c r="P70" i="15"/>
  <c r="P76" i="15"/>
  <c r="P82" i="15"/>
  <c r="P88" i="15"/>
  <c r="P94" i="15"/>
  <c r="N15" i="17"/>
  <c r="N21" i="17"/>
  <c r="N27" i="17"/>
  <c r="N33" i="17"/>
  <c r="N39" i="17"/>
  <c r="N45" i="17"/>
  <c r="N51" i="17"/>
  <c r="N57" i="17"/>
  <c r="N63" i="17"/>
  <c r="N69" i="17"/>
  <c r="N75" i="17"/>
  <c r="N81" i="17"/>
  <c r="N87" i="17"/>
  <c r="N93" i="17"/>
  <c r="N99" i="17"/>
  <c r="P15" i="17"/>
  <c r="P21" i="17"/>
  <c r="P27" i="17"/>
  <c r="P33" i="17"/>
  <c r="P39" i="17"/>
  <c r="P45" i="17"/>
  <c r="P51" i="17"/>
  <c r="P57" i="17"/>
  <c r="P63" i="17"/>
  <c r="P69" i="17"/>
  <c r="P75" i="17"/>
  <c r="P81" i="17"/>
  <c r="P87" i="17"/>
  <c r="P93" i="17"/>
  <c r="P99" i="17"/>
  <c r="O85" i="13"/>
  <c r="O91" i="13"/>
  <c r="O97" i="13"/>
  <c r="P16" i="14"/>
  <c r="P28" i="14"/>
  <c r="P34" i="14"/>
  <c r="P40" i="14"/>
  <c r="P52" i="14"/>
  <c r="P58" i="14"/>
  <c r="L16" i="15"/>
  <c r="L22" i="15"/>
  <c r="L28" i="15"/>
  <c r="L34" i="15"/>
  <c r="L40" i="15"/>
  <c r="L46" i="15"/>
  <c r="L52" i="15"/>
  <c r="L58" i="15"/>
  <c r="L64" i="15"/>
  <c r="L70" i="15"/>
  <c r="L76" i="15"/>
  <c r="L82" i="15"/>
  <c r="L88" i="15"/>
  <c r="L94" i="15"/>
  <c r="L100" i="15"/>
  <c r="N16" i="15"/>
  <c r="N22" i="15"/>
  <c r="N28" i="15"/>
  <c r="N34" i="15"/>
  <c r="N40" i="15"/>
  <c r="N52" i="15"/>
  <c r="N58" i="15"/>
  <c r="N64" i="15"/>
  <c r="N70" i="15"/>
  <c r="N76" i="15"/>
  <c r="N82" i="15"/>
  <c r="N88" i="15"/>
  <c r="N94" i="15"/>
  <c r="P35" i="15"/>
  <c r="P53" i="15"/>
  <c r="P59" i="15"/>
  <c r="P65" i="15"/>
  <c r="P71" i="15"/>
  <c r="P77" i="15"/>
  <c r="P83" i="15"/>
  <c r="P89" i="15"/>
  <c r="L16" i="17"/>
  <c r="L22" i="17"/>
  <c r="L28" i="17"/>
  <c r="L34" i="17"/>
  <c r="L40" i="17"/>
  <c r="L46" i="17"/>
  <c r="L52" i="17"/>
  <c r="L58" i="17"/>
  <c r="L64" i="17"/>
  <c r="L70" i="17"/>
  <c r="L76" i="17"/>
  <c r="L82" i="17"/>
  <c r="L88" i="17"/>
  <c r="L94" i="17"/>
  <c r="L100" i="17"/>
  <c r="N16" i="17"/>
  <c r="N22" i="17"/>
  <c r="N28" i="17"/>
  <c r="N34" i="17"/>
  <c r="N40" i="17"/>
  <c r="N52" i="17"/>
  <c r="N58" i="17"/>
  <c r="N64" i="17"/>
  <c r="N70" i="17"/>
  <c r="N76" i="17"/>
  <c r="N82" i="17"/>
  <c r="N88" i="17"/>
  <c r="N94" i="17"/>
  <c r="P16" i="17"/>
  <c r="P28" i="17"/>
  <c r="P34" i="17"/>
  <c r="P40" i="17"/>
  <c r="P52" i="17"/>
  <c r="P58" i="17"/>
  <c r="P64" i="17"/>
  <c r="P70" i="17"/>
  <c r="P76" i="17"/>
  <c r="P82" i="17"/>
  <c r="P88" i="17"/>
  <c r="P94" i="17"/>
  <c r="M16" i="17"/>
  <c r="M22" i="17"/>
  <c r="M28" i="17"/>
  <c r="M34" i="17"/>
  <c r="O16" i="17"/>
  <c r="O28" i="17"/>
  <c r="O34" i="17"/>
  <c r="O40" i="17"/>
  <c r="O46" i="17"/>
  <c r="O52" i="17"/>
  <c r="O58" i="17"/>
  <c r="O64" i="17"/>
  <c r="O70" i="17"/>
  <c r="O76" i="17"/>
  <c r="O82" i="17"/>
  <c r="O88" i="17"/>
  <c r="O94" i="17"/>
  <c r="O100" i="17"/>
  <c r="O13" i="13"/>
  <c r="O19" i="13"/>
  <c r="O31" i="13"/>
  <c r="O37" i="13"/>
  <c r="O43" i="13"/>
  <c r="O49" i="13"/>
  <c r="O55" i="13"/>
  <c r="O61" i="13"/>
  <c r="O67" i="13"/>
  <c r="P17" i="15"/>
  <c r="P23" i="15"/>
  <c r="P29" i="15"/>
  <c r="P41" i="15"/>
  <c r="O15" i="13"/>
  <c r="O21" i="13"/>
  <c r="O27" i="13"/>
  <c r="O33" i="13"/>
  <c r="O39" i="13"/>
  <c r="O45" i="13"/>
  <c r="O51" i="13"/>
  <c r="O57" i="13"/>
  <c r="O63" i="13"/>
  <c r="O69" i="13"/>
  <c r="O75" i="13"/>
  <c r="O81" i="13"/>
  <c r="O87" i="13"/>
  <c r="O93" i="13"/>
  <c r="O99" i="13"/>
  <c r="N24" i="17"/>
  <c r="N30" i="17"/>
  <c r="N36" i="17"/>
  <c r="N48" i="17"/>
  <c r="N54" i="17"/>
  <c r="N60" i="17"/>
  <c r="N66" i="17"/>
  <c r="P24" i="17"/>
  <c r="P30" i="17"/>
  <c r="P36" i="17"/>
  <c r="P42" i="17"/>
  <c r="P48" i="17"/>
  <c r="P54" i="17"/>
  <c r="P60" i="17"/>
  <c r="P66" i="17"/>
  <c r="P72" i="17"/>
  <c r="P78" i="17"/>
  <c r="P84" i="17"/>
  <c r="P90" i="17"/>
  <c r="M31" i="15"/>
  <c r="M37" i="15"/>
  <c r="M43" i="15"/>
  <c r="M49" i="15"/>
  <c r="M55" i="15"/>
  <c r="M61" i="15"/>
  <c r="M67" i="15"/>
  <c r="M73" i="15"/>
  <c r="M79" i="15"/>
  <c r="M85" i="15"/>
  <c r="M91" i="15"/>
  <c r="M97" i="15"/>
  <c r="D20" i="24"/>
  <c r="G22" i="25" s="1"/>
  <c r="P47" i="15"/>
  <c r="M13" i="17"/>
  <c r="M19" i="17"/>
  <c r="M31" i="17"/>
  <c r="M37" i="17"/>
  <c r="M43" i="17"/>
  <c r="M49" i="17"/>
  <c r="M55" i="17"/>
  <c r="M61" i="17"/>
  <c r="M67" i="17"/>
  <c r="M73" i="17"/>
  <c r="M79" i="17"/>
  <c r="M85" i="17"/>
  <c r="M91" i="17"/>
  <c r="M97" i="17"/>
  <c r="O31" i="17"/>
  <c r="O37" i="17"/>
  <c r="O43" i="17"/>
  <c r="O49" i="17"/>
  <c r="O55" i="17"/>
  <c r="O61" i="17"/>
  <c r="O67" i="17"/>
  <c r="O73" i="17"/>
  <c r="O79" i="17"/>
  <c r="O85" i="17"/>
  <c r="O91" i="17"/>
  <c r="O97" i="17"/>
  <c r="B19" i="24"/>
  <c r="C21" i="25" s="1"/>
  <c r="R47" i="13"/>
  <c r="B25" i="24"/>
  <c r="C27" i="25" s="1"/>
  <c r="Q51" i="13"/>
  <c r="M19" i="15"/>
  <c r="B27" i="24"/>
  <c r="C29" i="25" s="1"/>
  <c r="S51" i="13"/>
  <c r="T48" i="13"/>
  <c r="Q22" i="13"/>
  <c r="Q34" i="13"/>
  <c r="Q64" i="13"/>
  <c r="Q82" i="13"/>
  <c r="S28" i="13"/>
  <c r="S34" i="13"/>
  <c r="S40" i="13"/>
  <c r="S52" i="13"/>
  <c r="S58" i="13"/>
  <c r="S64" i="13"/>
  <c r="S70" i="13"/>
  <c r="S76" i="13"/>
  <c r="S82" i="13"/>
  <c r="S88" i="13"/>
  <c r="S94" i="13"/>
  <c r="B30" i="24"/>
  <c r="C32" i="25" s="1"/>
  <c r="O102" i="13"/>
  <c r="C16" i="24"/>
  <c r="E18" i="25" s="1"/>
  <c r="L47" i="14"/>
  <c r="C18" i="24"/>
  <c r="E20" i="25" s="1"/>
  <c r="N47" i="14"/>
  <c r="D16" i="24"/>
  <c r="G18" i="25" s="1"/>
  <c r="L47" i="15"/>
  <c r="M20" i="15"/>
  <c r="M32" i="15"/>
  <c r="M38" i="15"/>
  <c r="M50" i="15"/>
  <c r="M62" i="15"/>
  <c r="M80" i="15"/>
  <c r="M92" i="15"/>
  <c r="D18" i="24"/>
  <c r="G20" i="25" s="1"/>
  <c r="N47" i="15"/>
  <c r="D32" i="24"/>
  <c r="G34" i="25" s="1"/>
  <c r="N102" i="15"/>
  <c r="M26" i="17"/>
  <c r="M38" i="17"/>
  <c r="M50" i="17"/>
  <c r="M56" i="17"/>
  <c r="M68" i="17"/>
  <c r="M80" i="17"/>
  <c r="M92" i="17"/>
  <c r="M98" i="17"/>
  <c r="O20" i="17"/>
  <c r="O26" i="17"/>
  <c r="O32" i="17"/>
  <c r="O38" i="17"/>
  <c r="O44" i="17"/>
  <c r="O50" i="17"/>
  <c r="O56" i="17"/>
  <c r="O62" i="17"/>
  <c r="O68" i="17"/>
  <c r="O74" i="17"/>
  <c r="O86" i="17"/>
  <c r="O92" i="17"/>
  <c r="O98" i="17"/>
  <c r="Q16" i="13"/>
  <c r="Q28" i="13"/>
  <c r="Q40" i="13"/>
  <c r="Q52" i="13"/>
  <c r="Q58" i="13"/>
  <c r="Q70" i="13"/>
  <c r="Q76" i="13"/>
  <c r="Q88" i="13"/>
  <c r="Q94" i="13"/>
  <c r="S16" i="13"/>
  <c r="Q17" i="13"/>
  <c r="Q23" i="13"/>
  <c r="Q29" i="13"/>
  <c r="Q35" i="13"/>
  <c r="Q41" i="13"/>
  <c r="B18" i="24"/>
  <c r="C20" i="25" s="1"/>
  <c r="Q47" i="13"/>
  <c r="Q53" i="13"/>
  <c r="Q59" i="13"/>
  <c r="M13" i="15"/>
  <c r="C20" i="24"/>
  <c r="E22" i="25" s="1"/>
  <c r="P47" i="14"/>
  <c r="M26" i="15"/>
  <c r="M44" i="15"/>
  <c r="M56" i="15"/>
  <c r="M68" i="15"/>
  <c r="M74" i="15"/>
  <c r="M86" i="15"/>
  <c r="M98" i="15"/>
  <c r="D34" i="24"/>
  <c r="G36" i="25" s="1"/>
  <c r="P102" i="15"/>
  <c r="Q99" i="15"/>
  <c r="N99" i="15"/>
  <c r="M20" i="17"/>
  <c r="M32" i="17"/>
  <c r="M44" i="17"/>
  <c r="M62" i="17"/>
  <c r="M74" i="17"/>
  <c r="M86" i="17"/>
  <c r="Q24" i="13"/>
  <c r="Q30" i="13"/>
  <c r="Q36" i="13"/>
  <c r="Q48" i="13"/>
  <c r="T49" i="13"/>
  <c r="L24" i="14"/>
  <c r="L30" i="14"/>
  <c r="L36" i="14"/>
  <c r="L42" i="14"/>
  <c r="L48" i="14"/>
  <c r="L54" i="14"/>
  <c r="L60" i="14"/>
  <c r="L66" i="14"/>
  <c r="L72" i="14"/>
  <c r="L78" i="14"/>
  <c r="L84" i="14"/>
  <c r="L90" i="14"/>
  <c r="L96" i="14"/>
  <c r="C30" i="24"/>
  <c r="E32" i="25" s="1"/>
  <c r="L102" i="14"/>
  <c r="N24" i="14"/>
  <c r="N30" i="14"/>
  <c r="N36" i="14"/>
  <c r="N48" i="14"/>
  <c r="N54" i="14"/>
  <c r="N60" i="14"/>
  <c r="N66" i="14"/>
  <c r="N72" i="14"/>
  <c r="N78" i="14"/>
  <c r="N84" i="14"/>
  <c r="N90" i="14"/>
  <c r="C32" i="24"/>
  <c r="E34" i="25" s="1"/>
  <c r="N102" i="14"/>
  <c r="P24" i="14"/>
  <c r="P30" i="14"/>
  <c r="P36" i="14"/>
  <c r="P42" i="14"/>
  <c r="P48" i="14"/>
  <c r="P54" i="14"/>
  <c r="P60" i="14"/>
  <c r="P66" i="14"/>
  <c r="P72" i="14"/>
  <c r="P78" i="14"/>
  <c r="P84" i="14"/>
  <c r="P90" i="14"/>
  <c r="C34" i="24"/>
  <c r="E36" i="25" s="1"/>
  <c r="P102" i="14"/>
  <c r="D30" i="24"/>
  <c r="G32" i="25" s="1"/>
  <c r="L102" i="15"/>
  <c r="M15" i="15"/>
  <c r="M21" i="15"/>
  <c r="M27" i="15"/>
  <c r="M33" i="15"/>
  <c r="M39" i="15"/>
  <c r="M45" i="15"/>
  <c r="M51" i="15"/>
  <c r="M57" i="15"/>
  <c r="M63" i="15"/>
  <c r="M69" i="15"/>
  <c r="M75" i="15"/>
  <c r="M81" i="15"/>
  <c r="M87" i="15"/>
  <c r="M93" i="15"/>
  <c r="M99" i="15"/>
  <c r="P25" i="15"/>
  <c r="P31" i="15"/>
  <c r="P37" i="15"/>
  <c r="P49" i="15"/>
  <c r="P55" i="15"/>
  <c r="P61" i="15"/>
  <c r="P67" i="15"/>
  <c r="P73" i="15"/>
  <c r="P79" i="15"/>
  <c r="P85" i="15"/>
  <c r="P91" i="15"/>
  <c r="P97" i="15"/>
  <c r="M15" i="17"/>
  <c r="M21" i="17"/>
  <c r="M27" i="17"/>
  <c r="M33" i="17"/>
  <c r="M39" i="17"/>
  <c r="M45" i="17"/>
  <c r="M51" i="17"/>
  <c r="M57" i="17"/>
  <c r="M63" i="17"/>
  <c r="M69" i="17"/>
  <c r="M75" i="17"/>
  <c r="M81" i="17"/>
  <c r="M87" i="17"/>
  <c r="M93" i="17"/>
  <c r="M99" i="17"/>
  <c r="O15" i="17"/>
  <c r="O21" i="17"/>
  <c r="O27" i="17"/>
  <c r="O33" i="17"/>
  <c r="O39" i="17"/>
  <c r="O45" i="17"/>
  <c r="O51" i="17"/>
  <c r="O57" i="17"/>
  <c r="O63" i="17"/>
  <c r="O69" i="17"/>
  <c r="O75" i="17"/>
  <c r="O81" i="17"/>
  <c r="O87" i="17"/>
  <c r="O93" i="17"/>
  <c r="O99" i="17"/>
  <c r="F34" i="24"/>
  <c r="K36" i="25" s="1"/>
  <c r="P102" i="17"/>
  <c r="Q65" i="13"/>
  <c r="Q71" i="13"/>
  <c r="Q83" i="13"/>
  <c r="Q89" i="13"/>
  <c r="S17" i="13"/>
  <c r="S23" i="13"/>
  <c r="S29" i="13"/>
  <c r="S35" i="13"/>
  <c r="S41" i="13"/>
  <c r="B20" i="24"/>
  <c r="C22" i="25" s="1"/>
  <c r="S47" i="13"/>
  <c r="S53" i="13"/>
  <c r="S59" i="13"/>
  <c r="S65" i="13"/>
  <c r="S71" i="13"/>
  <c r="S77" i="13"/>
  <c r="S83" i="13"/>
  <c r="S89" i="13"/>
  <c r="T50" i="13"/>
  <c r="O16" i="13"/>
  <c r="O22" i="13"/>
  <c r="O28" i="13"/>
  <c r="O34" i="13"/>
  <c r="O40" i="13"/>
  <c r="O46" i="13"/>
  <c r="O52" i="13"/>
  <c r="O58" i="13"/>
  <c r="O64" i="13"/>
  <c r="O70" i="13"/>
  <c r="O76" i="13"/>
  <c r="O82" i="13"/>
  <c r="O88" i="13"/>
  <c r="O94" i="13"/>
  <c r="O100" i="13"/>
  <c r="C12" i="24"/>
  <c r="E14" i="25" s="1"/>
  <c r="L13" i="14"/>
  <c r="L19" i="14"/>
  <c r="L31" i="14"/>
  <c r="L37" i="14"/>
  <c r="L43" i="14"/>
  <c r="L49" i="14"/>
  <c r="L55" i="14"/>
  <c r="L61" i="14"/>
  <c r="L67" i="14"/>
  <c r="L73" i="14"/>
  <c r="L79" i="14"/>
  <c r="L85" i="14"/>
  <c r="L91" i="14"/>
  <c r="L97" i="14"/>
  <c r="N13" i="14"/>
  <c r="N25" i="14"/>
  <c r="N31" i="14"/>
  <c r="N37" i="14"/>
  <c r="N49" i="14"/>
  <c r="N55" i="14"/>
  <c r="N61" i="14"/>
  <c r="N67" i="14"/>
  <c r="N73" i="14"/>
  <c r="N79" i="14"/>
  <c r="N85" i="14"/>
  <c r="N91" i="14"/>
  <c r="N97" i="14"/>
  <c r="P25" i="14"/>
  <c r="P31" i="14"/>
  <c r="P37" i="14"/>
  <c r="P49" i="14"/>
  <c r="P55" i="14"/>
  <c r="P61" i="14"/>
  <c r="P67" i="14"/>
  <c r="P73" i="14"/>
  <c r="P79" i="14"/>
  <c r="P85" i="14"/>
  <c r="P91" i="14"/>
  <c r="P97" i="14"/>
  <c r="D12" i="24"/>
  <c r="G14" i="25" s="1"/>
  <c r="L13" i="15"/>
  <c r="L19" i="15"/>
  <c r="L31" i="15"/>
  <c r="L37" i="15"/>
  <c r="L43" i="15"/>
  <c r="L49" i="15"/>
  <c r="L55" i="15"/>
  <c r="L61" i="15"/>
  <c r="L67" i="15"/>
  <c r="L73" i="15"/>
  <c r="L79" i="15"/>
  <c r="L85" i="15"/>
  <c r="L91" i="15"/>
  <c r="L97" i="15"/>
  <c r="N13" i="15"/>
  <c r="N25" i="15"/>
  <c r="N31" i="15"/>
  <c r="N37" i="15"/>
  <c r="N49" i="15"/>
  <c r="N55" i="15"/>
  <c r="N61" i="15"/>
  <c r="N67" i="15"/>
  <c r="N73" i="15"/>
  <c r="N79" i="15"/>
  <c r="N85" i="15"/>
  <c r="N91" i="15"/>
  <c r="N97" i="15"/>
  <c r="P20" i="15"/>
  <c r="P26" i="15"/>
  <c r="P32" i="15"/>
  <c r="P38" i="15"/>
  <c r="P50" i="15"/>
  <c r="P56" i="15"/>
  <c r="P62" i="15"/>
  <c r="P68" i="15"/>
  <c r="P74" i="15"/>
  <c r="P80" i="15"/>
  <c r="P86" i="15"/>
  <c r="P92" i="15"/>
  <c r="P98" i="15"/>
  <c r="F12" i="24"/>
  <c r="K14" i="25" s="1"/>
  <c r="L13" i="17"/>
  <c r="L19" i="17"/>
  <c r="L31" i="17"/>
  <c r="L37" i="17"/>
  <c r="L43" i="17"/>
  <c r="L49" i="17"/>
  <c r="L55" i="17"/>
  <c r="L61" i="17"/>
  <c r="L67" i="17"/>
  <c r="L73" i="17"/>
  <c r="L79" i="17"/>
  <c r="L85" i="17"/>
  <c r="L91" i="17"/>
  <c r="L97" i="17"/>
  <c r="N13" i="17"/>
  <c r="N25" i="17"/>
  <c r="N31" i="17"/>
  <c r="N37" i="17"/>
  <c r="N49" i="17"/>
  <c r="N55" i="17"/>
  <c r="N61" i="17"/>
  <c r="N67" i="17"/>
  <c r="N73" i="17"/>
  <c r="N79" i="17"/>
  <c r="N85" i="17"/>
  <c r="N91" i="17"/>
  <c r="N97" i="17"/>
  <c r="P25" i="17"/>
  <c r="P31" i="17"/>
  <c r="P37" i="17"/>
  <c r="P49" i="17"/>
  <c r="P55" i="17"/>
  <c r="P61" i="17"/>
  <c r="P67" i="17"/>
  <c r="P73" i="17"/>
  <c r="P79" i="17"/>
  <c r="P85" i="17"/>
  <c r="P91" i="17"/>
  <c r="P97" i="17"/>
  <c r="Q54" i="13"/>
  <c r="Q60" i="13"/>
  <c r="Q66" i="13"/>
  <c r="Q72" i="13"/>
  <c r="Q78" i="13"/>
  <c r="Q84" i="13"/>
  <c r="Q90" i="13"/>
  <c r="Q102" i="13"/>
  <c r="S24" i="13"/>
  <c r="S30" i="13"/>
  <c r="S36" i="13"/>
  <c r="S42" i="13"/>
  <c r="S48" i="13"/>
  <c r="S54" i="13"/>
  <c r="S60" i="13"/>
  <c r="S66" i="13"/>
  <c r="S72" i="13"/>
  <c r="S78" i="13"/>
  <c r="S84" i="13"/>
  <c r="S90" i="13"/>
  <c r="S102" i="13"/>
  <c r="O11" i="13"/>
  <c r="O17" i="13"/>
  <c r="O23" i="13"/>
  <c r="O29" i="13"/>
  <c r="O35" i="13"/>
  <c r="O41" i="13"/>
  <c r="B16" i="24"/>
  <c r="C18" i="25" s="1"/>
  <c r="O47" i="13"/>
  <c r="O53" i="13"/>
  <c r="O59" i="13"/>
  <c r="O65" i="13"/>
  <c r="O71" i="13"/>
  <c r="O77" i="13"/>
  <c r="O83" i="13"/>
  <c r="O89" i="13"/>
  <c r="O95" i="13"/>
  <c r="O101" i="13"/>
  <c r="L20" i="14"/>
  <c r="L26" i="14"/>
  <c r="L32" i="14"/>
  <c r="L38" i="14"/>
  <c r="L44" i="14"/>
  <c r="L50" i="14"/>
  <c r="L56" i="14"/>
  <c r="L62" i="14"/>
  <c r="L68" i="14"/>
  <c r="L74" i="14"/>
  <c r="L80" i="14"/>
  <c r="L86" i="14"/>
  <c r="L92" i="14"/>
  <c r="L98" i="14"/>
  <c r="N20" i="14"/>
  <c r="N26" i="14"/>
  <c r="N32" i="14"/>
  <c r="N38" i="14"/>
  <c r="N50" i="14"/>
  <c r="N56" i="14"/>
  <c r="N62" i="14"/>
  <c r="N68" i="14"/>
  <c r="N74" i="14"/>
  <c r="N86" i="14"/>
  <c r="N92" i="14"/>
  <c r="N98" i="14"/>
  <c r="P20" i="14"/>
  <c r="P26" i="14"/>
  <c r="P32" i="14"/>
  <c r="P38" i="14"/>
  <c r="P50" i="14"/>
  <c r="P56" i="14"/>
  <c r="P62" i="14"/>
  <c r="P68" i="14"/>
  <c r="P74" i="14"/>
  <c r="P80" i="14"/>
  <c r="P86" i="14"/>
  <c r="P92" i="14"/>
  <c r="P98" i="14"/>
  <c r="L20" i="15"/>
  <c r="L26" i="15"/>
  <c r="L32" i="15"/>
  <c r="L38" i="15"/>
  <c r="L44" i="15"/>
  <c r="L50" i="15"/>
  <c r="L56" i="15"/>
  <c r="L62" i="15"/>
  <c r="L68" i="15"/>
  <c r="L74" i="15"/>
  <c r="L80" i="15"/>
  <c r="L86" i="15"/>
  <c r="L92" i="15"/>
  <c r="L98" i="15"/>
  <c r="N20" i="15"/>
  <c r="N26" i="15"/>
  <c r="N32" i="15"/>
  <c r="N38" i="15"/>
  <c r="N50" i="15"/>
  <c r="N56" i="15"/>
  <c r="N62" i="15"/>
  <c r="N68" i="15"/>
  <c r="N74" i="15"/>
  <c r="N86" i="15"/>
  <c r="N92" i="15"/>
  <c r="N98" i="15"/>
  <c r="P15" i="15"/>
  <c r="P21" i="15"/>
  <c r="P27" i="15"/>
  <c r="P33" i="15"/>
  <c r="P39" i="15"/>
  <c r="P45" i="15"/>
  <c r="P51" i="15"/>
  <c r="P57" i="15"/>
  <c r="P63" i="15"/>
  <c r="P69" i="15"/>
  <c r="P75" i="15"/>
  <c r="P81" i="15"/>
  <c r="P87" i="15"/>
  <c r="P93" i="15"/>
  <c r="P99" i="15"/>
  <c r="L20" i="17"/>
  <c r="L26" i="17"/>
  <c r="L32" i="17"/>
  <c r="L38" i="17"/>
  <c r="L44" i="17"/>
  <c r="L50" i="17"/>
  <c r="L56" i="17"/>
  <c r="L62" i="17"/>
  <c r="L68" i="17"/>
  <c r="L74" i="17"/>
  <c r="L80" i="17"/>
  <c r="L86" i="17"/>
  <c r="L92" i="17"/>
  <c r="L98" i="17"/>
  <c r="N20" i="17"/>
  <c r="N26" i="17"/>
  <c r="N32" i="17"/>
  <c r="N38" i="17"/>
  <c r="N50" i="17"/>
  <c r="N56" i="17"/>
  <c r="N62" i="17"/>
  <c r="N68" i="17"/>
  <c r="N74" i="17"/>
  <c r="N86" i="17"/>
  <c r="N92" i="17"/>
  <c r="N98" i="17"/>
  <c r="P20" i="17"/>
  <c r="P26" i="17"/>
  <c r="P32" i="17"/>
  <c r="P38" i="17"/>
  <c r="P50" i="17"/>
  <c r="P56" i="17"/>
  <c r="P62" i="17"/>
  <c r="P68" i="17"/>
  <c r="P74" i="17"/>
  <c r="P80" i="17"/>
  <c r="P86" i="17"/>
  <c r="P92" i="17"/>
  <c r="P98" i="17"/>
  <c r="C35" i="24"/>
  <c r="E37" i="25" s="1"/>
  <c r="E37" i="26" s="1"/>
  <c r="Q9" i="16"/>
  <c r="E14" i="24"/>
  <c r="I16" i="25" s="1"/>
  <c r="I16" i="26" s="1"/>
  <c r="E35" i="24"/>
  <c r="I37" i="25" s="1"/>
  <c r="I37" i="26" s="1"/>
  <c r="Q9" i="17"/>
  <c r="F14" i="24"/>
  <c r="K16" i="25" s="1"/>
  <c r="K16" i="26" s="1"/>
  <c r="B21" i="24"/>
  <c r="C23" i="25" s="1"/>
  <c r="C23" i="26" s="1"/>
  <c r="D35" i="24"/>
  <c r="B35" i="24"/>
  <c r="C37" i="25" s="1"/>
  <c r="C37" i="26" s="1"/>
  <c r="F28" i="24"/>
  <c r="K30" i="25" s="1"/>
  <c r="K30" i="26" s="1"/>
  <c r="Q9" i="14"/>
  <c r="C14" i="24"/>
  <c r="E16" i="25" s="1"/>
  <c r="E16" i="26" s="1"/>
  <c r="C28" i="24"/>
  <c r="E30" i="25" s="1"/>
  <c r="E30" i="26" s="1"/>
  <c r="D28" i="24"/>
  <c r="G30" i="25" s="1"/>
  <c r="G30" i="26" s="1"/>
  <c r="E28" i="24"/>
  <c r="I30" i="25" s="1"/>
  <c r="I30" i="26" s="1"/>
  <c r="Q9" i="15"/>
  <c r="D14" i="24"/>
  <c r="G16" i="25" s="1"/>
  <c r="G16" i="26" s="1"/>
  <c r="F21" i="24"/>
  <c r="K23" i="25" s="1"/>
  <c r="K23" i="26" s="1"/>
  <c r="T9" i="13"/>
  <c r="B14" i="24"/>
  <c r="C16" i="25" s="1"/>
  <c r="C16" i="26" s="1"/>
  <c r="B28" i="24"/>
  <c r="C30" i="25" s="1"/>
  <c r="C30" i="26" s="1"/>
  <c r="C21" i="24"/>
  <c r="E23" i="25" s="1"/>
  <c r="E23" i="26" s="1"/>
  <c r="D21" i="24"/>
  <c r="G23" i="25" s="1"/>
  <c r="G23" i="26" s="1"/>
  <c r="E21" i="24"/>
  <c r="I23" i="25" s="1"/>
  <c r="I23" i="26" s="1"/>
  <c r="F35" i="24"/>
  <c r="B13" i="24"/>
  <c r="C15" i="25" s="1"/>
  <c r="C27" i="24"/>
  <c r="E29" i="25" s="1"/>
  <c r="D27" i="24"/>
  <c r="G29" i="25" s="1"/>
  <c r="E27" i="24"/>
  <c r="I29" i="25" s="1"/>
  <c r="F27" i="24"/>
  <c r="K29" i="25" s="1"/>
  <c r="F20" i="24"/>
  <c r="K22" i="25" s="1"/>
  <c r="B34" i="24"/>
  <c r="C36" i="25" s="1"/>
  <c r="C13" i="24"/>
  <c r="E15" i="25" s="1"/>
  <c r="D13" i="24"/>
  <c r="G15" i="25" s="1"/>
  <c r="E13" i="24"/>
  <c r="I15" i="25" s="1"/>
  <c r="F13" i="24"/>
  <c r="K15" i="25" s="1"/>
  <c r="B12" i="24"/>
  <c r="C14" i="25" s="1"/>
  <c r="B26" i="24"/>
  <c r="C28" i="25" s="1"/>
  <c r="C33" i="24"/>
  <c r="E35" i="25" s="1"/>
  <c r="D33" i="24"/>
  <c r="G35" i="25" s="1"/>
  <c r="E33" i="24"/>
  <c r="I35" i="25" s="1"/>
  <c r="F33" i="24"/>
  <c r="K35" i="25" s="1"/>
  <c r="B33" i="24"/>
  <c r="C35" i="25" s="1"/>
  <c r="C26" i="24"/>
  <c r="E28" i="25" s="1"/>
  <c r="D26" i="24"/>
  <c r="G28" i="25" s="1"/>
  <c r="E26" i="24"/>
  <c r="I28" i="25" s="1"/>
  <c r="F26" i="24"/>
  <c r="K28" i="25" s="1"/>
  <c r="C19" i="24"/>
  <c r="E21" i="25" s="1"/>
  <c r="D19" i="24"/>
  <c r="G21" i="25" s="1"/>
  <c r="E19" i="24"/>
  <c r="I21" i="25" s="1"/>
  <c r="F19" i="24"/>
  <c r="K21" i="25" s="1"/>
  <c r="C25" i="24"/>
  <c r="E27" i="25" s="1"/>
  <c r="D25" i="24"/>
  <c r="G27" i="25" s="1"/>
  <c r="E25" i="24"/>
  <c r="I27" i="25" s="1"/>
  <c r="F25" i="24"/>
  <c r="K27" i="25" s="1"/>
  <c r="F18" i="24"/>
  <c r="K20" i="25" s="1"/>
  <c r="C11" i="24"/>
  <c r="E13" i="25" s="1"/>
  <c r="D11" i="24"/>
  <c r="G13" i="25" s="1"/>
  <c r="E11" i="24"/>
  <c r="I13" i="25" s="1"/>
  <c r="F11" i="24"/>
  <c r="K13" i="25" s="1"/>
  <c r="F32" i="24"/>
  <c r="K34" i="25" s="1"/>
  <c r="B32" i="24"/>
  <c r="C34" i="25" s="1"/>
  <c r="C31" i="24"/>
  <c r="E33" i="25" s="1"/>
  <c r="E31" i="24"/>
  <c r="I33" i="25" s="1"/>
  <c r="F31" i="24"/>
  <c r="K33" i="25" s="1"/>
  <c r="D31" i="24"/>
  <c r="G33" i="25" s="1"/>
  <c r="B10" i="24"/>
  <c r="C12" i="25" s="1"/>
  <c r="B17" i="24"/>
  <c r="C19" i="25" s="1"/>
  <c r="D10" i="24"/>
  <c r="G12" i="25" s="1"/>
  <c r="E10" i="24"/>
  <c r="I12" i="25" s="1"/>
  <c r="F10" i="24"/>
  <c r="K12" i="25" s="1"/>
  <c r="C10" i="24"/>
  <c r="E12" i="25" s="1"/>
  <c r="C24" i="24"/>
  <c r="E26" i="25" s="1"/>
  <c r="D24" i="24"/>
  <c r="G26" i="25" s="1"/>
  <c r="E24" i="24"/>
  <c r="I26" i="25" s="1"/>
  <c r="F24" i="24"/>
  <c r="K26" i="25" s="1"/>
  <c r="B31" i="24"/>
  <c r="C33" i="25" s="1"/>
  <c r="B24" i="24"/>
  <c r="C26" i="25" s="1"/>
  <c r="C17" i="24"/>
  <c r="E19" i="25" s="1"/>
  <c r="E19" i="26" s="1"/>
  <c r="D17" i="24"/>
  <c r="G19" i="25" s="1"/>
  <c r="E17" i="24"/>
  <c r="I19" i="25" s="1"/>
  <c r="F17" i="24"/>
  <c r="K19" i="25" s="1"/>
  <c r="B9" i="24"/>
  <c r="C11" i="25" s="1"/>
  <c r="B23" i="24"/>
  <c r="C25" i="25" s="1"/>
  <c r="C23" i="24"/>
  <c r="E25" i="25" s="1"/>
  <c r="D23" i="24"/>
  <c r="G25" i="25" s="1"/>
  <c r="E23" i="24"/>
  <c r="I25" i="25" s="1"/>
  <c r="F23" i="24"/>
  <c r="K25" i="25" s="1"/>
  <c r="C9" i="24"/>
  <c r="E11" i="25" s="1"/>
  <c r="D9" i="24"/>
  <c r="G11" i="25" s="1"/>
  <c r="E9" i="24"/>
  <c r="I11" i="25" s="1"/>
  <c r="F9" i="24"/>
  <c r="K11" i="25" s="1"/>
  <c r="F16" i="24"/>
  <c r="K18" i="25" s="1"/>
  <c r="F30" i="24"/>
  <c r="K32" i="25" s="1"/>
  <c r="L9" i="14"/>
  <c r="M9" i="14"/>
  <c r="L9" i="15"/>
  <c r="L9" i="16"/>
  <c r="L9" i="17"/>
  <c r="M9" i="15"/>
  <c r="M9" i="16"/>
  <c r="M9" i="17"/>
  <c r="O9" i="15"/>
  <c r="P9" i="13"/>
  <c r="R9" i="13"/>
  <c r="O9" i="17"/>
  <c r="O9" i="16"/>
  <c r="O9" i="14"/>
  <c r="O9" i="13"/>
  <c r="G29" i="26" l="1"/>
  <c r="G27" i="26"/>
  <c r="I13" i="26"/>
  <c r="I15" i="26"/>
  <c r="E33" i="26"/>
  <c r="G26" i="26"/>
  <c r="G25" i="26"/>
  <c r="C20" i="26"/>
  <c r="I14" i="26"/>
  <c r="E34" i="26"/>
  <c r="I11" i="26"/>
  <c r="C28" i="26"/>
  <c r="E26" i="26"/>
  <c r="K27" i="26"/>
  <c r="K22" i="26"/>
  <c r="C25" i="26"/>
  <c r="E12" i="26"/>
  <c r="K13" i="26"/>
  <c r="K15" i="26"/>
  <c r="K11" i="26"/>
  <c r="G19" i="26"/>
  <c r="E28" i="26"/>
  <c r="I36" i="26"/>
  <c r="K12" i="26"/>
  <c r="I35" i="26"/>
  <c r="I32" i="26"/>
  <c r="I12" i="26"/>
  <c r="I33" i="26"/>
  <c r="E14" i="26"/>
  <c r="I25" i="26"/>
  <c r="I26" i="26"/>
  <c r="E13" i="26"/>
  <c r="E15" i="26"/>
  <c r="K14" i="26"/>
  <c r="E11" i="26"/>
  <c r="G12" i="26"/>
  <c r="C34" i="26"/>
  <c r="G13" i="26"/>
  <c r="K21" i="26"/>
  <c r="E21" i="26"/>
  <c r="G28" i="26"/>
  <c r="E35" i="26"/>
  <c r="G15" i="26"/>
  <c r="K29" i="26"/>
  <c r="E29" i="26"/>
  <c r="G14" i="26"/>
  <c r="I34" i="26"/>
  <c r="E32" i="26"/>
  <c r="G11" i="26"/>
  <c r="K19" i="26"/>
  <c r="K26" i="26"/>
  <c r="C19" i="26"/>
  <c r="K20" i="26"/>
  <c r="K28" i="26"/>
  <c r="C36" i="26"/>
  <c r="C33" i="26"/>
  <c r="K18" i="26"/>
  <c r="K25" i="26"/>
  <c r="E25" i="26"/>
  <c r="C26" i="26"/>
  <c r="C18" i="26"/>
  <c r="E27" i="26"/>
  <c r="G21" i="26"/>
  <c r="I28" i="26"/>
  <c r="C35" i="26"/>
  <c r="C22" i="26"/>
  <c r="E36" i="26"/>
  <c r="G20" i="26"/>
  <c r="E22" i="26"/>
  <c r="C29" i="26"/>
  <c r="G18" i="26"/>
  <c r="E20" i="26"/>
  <c r="C27" i="26"/>
  <c r="C21" i="26"/>
  <c r="C11" i="26"/>
  <c r="I27" i="26"/>
  <c r="I22" i="26"/>
  <c r="E18" i="26"/>
  <c r="C13" i="26"/>
  <c r="I20" i="26"/>
  <c r="G37" i="25"/>
  <c r="I21" i="26"/>
  <c r="I29" i="26"/>
  <c r="C15" i="26"/>
  <c r="I18" i="26"/>
  <c r="C32" i="26"/>
  <c r="I19" i="26"/>
  <c r="C12" i="26"/>
  <c r="C14" i="26"/>
  <c r="K37" i="25"/>
  <c r="K36" i="26" s="1"/>
  <c r="G22" i="26"/>
  <c r="K32" i="26" l="1"/>
  <c r="K33" i="26"/>
  <c r="K34" i="26"/>
  <c r="G32" i="26"/>
  <c r="G34" i="26"/>
  <c r="G36" i="26"/>
  <c r="G37" i="26"/>
  <c r="K35" i="26"/>
  <c r="G33" i="26"/>
  <c r="K37" i="26"/>
  <c r="G35" i="26"/>
</calcChain>
</file>

<file path=xl/sharedStrings.xml><?xml version="1.0" encoding="utf-8"?>
<sst xmlns="http://schemas.openxmlformats.org/spreadsheetml/2006/main" count="4729" uniqueCount="337">
  <si>
    <t xml:space="preserve">Tav.9a - Principali aggregati economici delle imprese industriali e dei servizi fino a 9 addetti per sezione e divisione </t>
  </si>
  <si>
    <t>Settore Ateco</t>
  </si>
  <si>
    <r>
      <t xml:space="preserve">Imprese </t>
    </r>
    <r>
      <rPr>
        <i/>
        <sz val="9"/>
        <rFont val="Arial Narrow"/>
        <family val="2"/>
      </rPr>
      <t>(numero)</t>
    </r>
  </si>
  <si>
    <r>
      <t xml:space="preserve">Addetti </t>
    </r>
    <r>
      <rPr>
        <i/>
        <sz val="9"/>
        <rFont val="Arial Narrow"/>
        <family val="2"/>
      </rPr>
      <t>(numero)</t>
    </r>
  </si>
  <si>
    <t>Dipendenti (numero)</t>
  </si>
  <si>
    <t>Fatturato</t>
  </si>
  <si>
    <t>Valore aggiunto</t>
  </si>
  <si>
    <t>B - Estrazione di minerali da cave e miniere</t>
  </si>
  <si>
    <t>05 - Estrazione di carbone (esclusa torba)</t>
  </si>
  <si>
    <t>06 - Estrazione di petrolio greggio e di gas naturale</t>
  </si>
  <si>
    <t>07 - Estrazione di minerali metalliferi</t>
  </si>
  <si>
    <t>*</t>
  </si>
  <si>
    <t>08 - Altre attività di estrazione di minerali da cave e miniere</t>
  </si>
  <si>
    <t>09 - Attività dei servizi di supporto all'estrazione</t>
  </si>
  <si>
    <t>C - Attività manifatturiere</t>
  </si>
  <si>
    <t>10 - Industrie alimentari</t>
  </si>
  <si>
    <t>11 - Industria delle bevande</t>
  </si>
  <si>
    <t>12 - Industria del tabacco</t>
  </si>
  <si>
    <t>13 - Industrie tessili</t>
  </si>
  <si>
    <t>14 - Confezione di articoli di abbigliamento; confezione di articoli in pelle e pelliccia</t>
  </si>
  <si>
    <t>15 - Fabbricazione di articoli in pelle e simili</t>
  </si>
  <si>
    <t>16 - Industria del legno e dei prodotti in legno e sughero (esclusi i mobili); fabbricazione di articoli in paglia e materiali da intreccio</t>
  </si>
  <si>
    <t>17 - Fabbricazione di carta e di prodotti di carta</t>
  </si>
  <si>
    <t>18 - Stampa e riproduzione di supporti registrati</t>
  </si>
  <si>
    <t>19 - Fabbricazione di coke e prodotti derivanti dalla raffinazione del petrolio</t>
  </si>
  <si>
    <t>20 - Fabbricazione di prodotti chimici</t>
  </si>
  <si>
    <t>21 - Fabbricazione di prodotti farmaceutici di base e di preparati farmaceutici</t>
  </si>
  <si>
    <t>22 - Fabbricazione di articoli in gomma e materie plastiche</t>
  </si>
  <si>
    <t>23 - Fabbricazione di altri prodotti della lavorazione di minerali non metalliferi</t>
  </si>
  <si>
    <t>24 - Metallurgia</t>
  </si>
  <si>
    <t>25 - Fabbricazione di prodotti in metallo (esclusi macchinari e attrezzature)</t>
  </si>
  <si>
    <t>26 - Fabbricazione di computer e prodotti di elettronica e ottica; apparecchi elettromedicali, apparecchi di misurazione e di orologi</t>
  </si>
  <si>
    <t>27 - Fabbricazione di apparecchiature elettriche ed apparecchiature per uso domestico non elettriche</t>
  </si>
  <si>
    <t>28 - Fabbricazione di macchinari ed apparecchiature nca</t>
  </si>
  <si>
    <t>29 - Fabbricazione di autoveicoli, rimorchi e semirimorchi</t>
  </si>
  <si>
    <t>30 - Fabbricazione di altri mezzi di trasporto</t>
  </si>
  <si>
    <t>31 - Fabbricazione di mobili</t>
  </si>
  <si>
    <t>32 - Altre industrie manifatturiere</t>
  </si>
  <si>
    <t>33 - Riparazione, manutenzione ed installazione di macchine ed apparecchiature</t>
  </si>
  <si>
    <t>D - Fornitura di energia elettrica, gas, vapore e aria condizionata</t>
  </si>
  <si>
    <t>35 - Fornitura di energia elettrica, gas, vapore e aria condizionata</t>
  </si>
  <si>
    <t>E - Fornitura di acqua; reti fognarie, attività di gestione dei rifiuti e risanamento</t>
  </si>
  <si>
    <t>36 - Raccolta, trattamento e fornitura di acqua</t>
  </si>
  <si>
    <t>37 - Gestione delle reti fognarie</t>
  </si>
  <si>
    <t>38 - Attività di raccolta, trattamento e smaltimento dei rifiuti; recupero dei materiali</t>
  </si>
  <si>
    <t>39 - Attività di risanamento e altri servizi di gestione dei rifiuti</t>
  </si>
  <si>
    <t>F - Costruzioni</t>
  </si>
  <si>
    <t>41 - Costruzione di edifici</t>
  </si>
  <si>
    <t>42 - Ingegneria civile</t>
  </si>
  <si>
    <t>43 - Lavori di costruzione specializzati</t>
  </si>
  <si>
    <t>G - Commercio all'ingrosso e al dettaglio; riparazione di autoveicoli e motocicli</t>
  </si>
  <si>
    <t>45 - Commercio all'ingrosso e al dettaglio e riparazione di autoveicoli e motocicli</t>
  </si>
  <si>
    <t>46 - Commercio all'ingrosso (escluso quello di autoveicoli e di motocicli)</t>
  </si>
  <si>
    <t>47 - Commercio al dettaglio (escluso quello di autoveicoli e di motocicli)</t>
  </si>
  <si>
    <t>H - Trasporto e magazzinaggio</t>
  </si>
  <si>
    <t>49 - Trasporto terrestre e trasporto mediante condotte</t>
  </si>
  <si>
    <t>50 - Trasporto marittimo e per vie d'acqua</t>
  </si>
  <si>
    <t>51 - Trasporto aereo</t>
  </si>
  <si>
    <t>52 - Magazzinaggio e attività di supporto ai trasporti</t>
  </si>
  <si>
    <t>53 - Servizi postali e attività di corriere</t>
  </si>
  <si>
    <t>I - Attività dei servizi di alloggio e di ristorazione</t>
  </si>
  <si>
    <t>55 - Alloggio</t>
  </si>
  <si>
    <t>56 - Attività dei servizi di ristorazione</t>
  </si>
  <si>
    <t>J - Servizi di informazione e comunicazione</t>
  </si>
  <si>
    <t>58 - Attività editoriali</t>
  </si>
  <si>
    <t>59 - Attività di produzione cinematografica, di video e di programmi televisivi, di registrazioni musicali e sonore</t>
  </si>
  <si>
    <t>60 - Attività di programmazione e trasmissione</t>
  </si>
  <si>
    <t>61 - Telecomunicazioni</t>
  </si>
  <si>
    <t>62 - Produzione di software, consulenza informatica e attività connesse</t>
  </si>
  <si>
    <t>63 - Attività dei servizi d'informazione e altri servizi informatici</t>
  </si>
  <si>
    <t>L - Attivita' immobiliari</t>
  </si>
  <si>
    <t>68 - Attività immobiliari</t>
  </si>
  <si>
    <t>M - Attività professionali, scientifiche e tecniche</t>
  </si>
  <si>
    <t>69 - Attività legali e contabilità</t>
  </si>
  <si>
    <t xml:space="preserve">70 - Attività di direzione aziendale e di consulenza gestionale </t>
  </si>
  <si>
    <t>71 - Attività degli studi di architettura e d'ingegneria; collaudi ed analisi tecniche</t>
  </si>
  <si>
    <t>72 - Ricerca scientifica e sviluppo</t>
  </si>
  <si>
    <t>73 - Pubblicità e ricerche di mercato</t>
  </si>
  <si>
    <t>74 - Altre attività professionali, scientifiche e tecniche</t>
  </si>
  <si>
    <t>75 - Servizi veterinari</t>
  </si>
  <si>
    <t>N - Noleggio, agenzie di viaggio, servizi di supporto alle imprese</t>
  </si>
  <si>
    <t>77 - Attività di noleggio e leasing operativo</t>
  </si>
  <si>
    <t xml:space="preserve">78 - Attività di ricerca, selezione, fornitura di personale </t>
  </si>
  <si>
    <t>79 - Attività dei servizi delle agenzie di viaggio, dei tour operator e servizi di prenotazione e attività connesse</t>
  </si>
  <si>
    <t>80 - Servizi di vigilanza e investigazione</t>
  </si>
  <si>
    <t>81 - Attività di servizi per edifici e paesaggio</t>
  </si>
  <si>
    <t>82 - Attività di supporto per le funzioni d'ufficio e altri servizi di supporto alle imprese</t>
  </si>
  <si>
    <t>P - Istruzione</t>
  </si>
  <si>
    <t>85 - Istruzione</t>
  </si>
  <si>
    <t>Q - Sanita' e assistenza sociale</t>
  </si>
  <si>
    <t>86 - Assistenza sanitaria</t>
  </si>
  <si>
    <t>87 - Servizi di assistenza sociale residenziale</t>
  </si>
  <si>
    <t>88 - Assistenza sociale non residenziale</t>
  </si>
  <si>
    <t>R - Attività artistiche, sportive, di intrattenimento e divertimento</t>
  </si>
  <si>
    <t>90 - Attività creative, artistiche e di intrattenimento</t>
  </si>
  <si>
    <t>91 - Attività di biblioteche, archivi, musei ed altre attività culturali</t>
  </si>
  <si>
    <t>92 - Attività riguardanti le lotterie, le scommesse, le case da gioco</t>
  </si>
  <si>
    <t>93 - Attività sportive, di intrattenimento e di divertimento</t>
  </si>
  <si>
    <t>S - Altre attività di servizi</t>
  </si>
  <si>
    <t>95 - Riparazione di computer e di beni per uso personale e per la casa</t>
  </si>
  <si>
    <t>96 - Altre attività di servizi per la persona</t>
  </si>
  <si>
    <t xml:space="preserve"> Totale</t>
  </si>
  <si>
    <t xml:space="preserve">Tav.9b - Principali aggregati economici delle imprese industriali e dei servizi con 10-19 addetti per sezione e divisione </t>
  </si>
  <si>
    <t xml:space="preserve">Tav.9c - Principali aggregati economici delle imprese industriali e dei servizi con 20-49 addetti per sezione e divisione </t>
  </si>
  <si>
    <t xml:space="preserve">Tav.9d - Principali aggregati economici delle imprese industriali e dei servizi con 50-249 addetti per sezione e divisione </t>
  </si>
  <si>
    <t xml:space="preserve">Tav.9e - Principali aggregati economici delle imprese industriali e dei servizi con 250 addetti ed oltre per sezione e divisione </t>
  </si>
  <si>
    <t xml:space="preserve">Tav.9 - Principali aggregati economici delle imprese industriali e dei servizi per sezione e divisione </t>
  </si>
  <si>
    <t>16 - Industria del legno e dei prodotti in legno e sughero (esclusi i mobili); fabbricazione di articoli in paglia</t>
  </si>
  <si>
    <t>26 - Fabbricazione di computer ed elettronica e ottica; apparecchi elettromedicali,di misurazione e orologi</t>
  </si>
  <si>
    <t>0-9</t>
  </si>
  <si>
    <t>10-19</t>
  </si>
  <si>
    <t>20-49</t>
  </si>
  <si>
    <t>50-249</t>
  </si>
  <si>
    <t>250 e oltre</t>
  </si>
  <si>
    <t>TOTALE</t>
  </si>
  <si>
    <t>Fonte: Elaborazioni Centro Studi CNA su dati ISTAT</t>
  </si>
  <si>
    <t>Fatturato delle imprese industriali e dei servizi per classe dimensionale e divisione di attività economica</t>
  </si>
  <si>
    <t>Numero di addetti nelle imprese industriali e dei servizi per classe dimensionale e divisione di attività economica</t>
  </si>
  <si>
    <t>Numero di imprese industriali e dei servizi per classe dimensionale e divisione di attività economica</t>
  </si>
  <si>
    <t>Valore aggiunto delle imprese industriali e dei servizi per classe dimensionale e divisione di attività economica</t>
  </si>
  <si>
    <t>Composizione % del numero di imprese in base alla classe dimensionale per divisione di attività economica</t>
  </si>
  <si>
    <t>Composizione % della distribuzione del numero di addetti nelle imprese industriali e dei servizi per classe dimensionale e divisione di attività economica</t>
  </si>
  <si>
    <t>Composizione % della distribuzione dei dipendenti nelle imprese industriali e dei servizi per classe dimensionale e divisione di attività economica</t>
  </si>
  <si>
    <t>Composizione della distribuzione del fatturato delle imprese industriali e dei servizi per classe dimensionale e divisione di attività economica</t>
  </si>
  <si>
    <t>Composizione % della distribuzione del valore aggiunto realizzato dalle imprese industriali e dei servizi per classe dimensionale e divisione di attività economica</t>
  </si>
  <si>
    <t>Numero di dipendenti nelle imprese industriali e dei servizi per classe dimensionale e divisione di attività economica</t>
  </si>
  <si>
    <t>Numero di imprese industriali e dei servizi a carattere artigiano per classe dimensionale e divisione di attività economica</t>
  </si>
  <si>
    <t>Numero di addetti nelle imprese industriali e dei servizi a carattere artigiano per classe dimensionale e divisione di attività economica</t>
  </si>
  <si>
    <t>10-49</t>
  </si>
  <si>
    <t>Incidenza % sul totale imprese</t>
  </si>
  <si>
    <t>Incidenza % sul totale occupati</t>
  </si>
  <si>
    <t>14 - Confezione di articoli di abbigliamento, in pelle e pelliccia</t>
  </si>
  <si>
    <t>16 - Industria del legno, sughero (esclusi i mobili) e articoli in paglia</t>
  </si>
  <si>
    <t>19 - Fabbricazione di coke e prodotti derivanti dal petrolio</t>
  </si>
  <si>
    <t>23 - Fabbricazione di prodotti della lavorazione di minerali non metalliferi</t>
  </si>
  <si>
    <t>26 - Fabbricazione di computer, elettronica, ottica, di misurazione e orologi</t>
  </si>
  <si>
    <t>27 - Fabbricazione di prodotti elettrici e prodotti per uso domestico non elettrici</t>
  </si>
  <si>
    <t xml:space="preserve">59 - Attività cinematografica, video e programmi televisivi, di registrazione musicale </t>
  </si>
  <si>
    <t>79 - Attività dei servizi delle agenzie di viaggio, dei tour operator</t>
  </si>
  <si>
    <t>82 - Attività di supporto per le funzioni d'ufficio</t>
  </si>
  <si>
    <t>Sorry, the query is too large to fit into the Excel cell. You will not be able to update your table with the .Stat Populator.</t>
  </si>
  <si>
    <t>Dataset:Imprese e addetti</t>
  </si>
  <si>
    <t>Territorio</t>
  </si>
  <si>
    <t>Italia</t>
  </si>
  <si>
    <t>Impresa con dipendenti</t>
  </si>
  <si>
    <t>totale</t>
  </si>
  <si>
    <t>Forma giuridica</t>
  </si>
  <si>
    <t>Carattere artigiano</t>
  </si>
  <si>
    <t>si</t>
  </si>
  <si>
    <t>Seleziona periodo</t>
  </si>
  <si>
    <t>Tipo dato</t>
  </si>
  <si>
    <t>numero imprese attive</t>
  </si>
  <si>
    <t>numero addetti delle imprese attive (valori medi annui)</t>
  </si>
  <si>
    <t>Classe di addetti</t>
  </si>
  <si>
    <t>250 e più</t>
  </si>
  <si>
    <t>Ateco 2007</t>
  </si>
  <si>
    <t/>
  </si>
  <si>
    <t>0010: TOTALE</t>
  </si>
  <si>
    <t>B: estrazione di minerali da cave e miniere</t>
  </si>
  <si>
    <t xml:space="preserve">  08: altre attività di estrazione di minerali da cave e miniere</t>
  </si>
  <si>
    <t>C: attività manifatturiere</t>
  </si>
  <si>
    <t xml:space="preserve">  10: industrie alimentari</t>
  </si>
  <si>
    <t xml:space="preserve">  11: industria delle bevande</t>
  </si>
  <si>
    <t xml:space="preserve">  13: industrie tessili</t>
  </si>
  <si>
    <t xml:space="preserve">  14: confezione di articoli di abbigliamento, confezione di articoli in pelle e pelliccia</t>
  </si>
  <si>
    <t xml:space="preserve">  15: fabbricazione di articoli in pelle e simili</t>
  </si>
  <si>
    <t xml:space="preserve">  16: industria del legno e dei prodotti in legno e sughero (esclusi i mobili), fabbricazione di articoli in paglia e materiali da intreccio</t>
  </si>
  <si>
    <t xml:space="preserve">  17: fabbricazione di carta e di prodotti di carta</t>
  </si>
  <si>
    <t xml:space="preserve">  18: stampa e riproduzione di supporti registrati</t>
  </si>
  <si>
    <t xml:space="preserve">  19: fabbricazione di coke e prodotti derivanti dalla raffinazione del petrolio</t>
  </si>
  <si>
    <t xml:space="preserve">  20: fabbricazione di prodotti chimici</t>
  </si>
  <si>
    <t xml:space="preserve">  21: fabbricazione di prodotti farmaceutici di base e di preparati farmaceutici</t>
  </si>
  <si>
    <t xml:space="preserve">  22: fabbricazione di articoli in gomma e materie plastiche</t>
  </si>
  <si>
    <t xml:space="preserve">  23: fabbricazione di altri prodotti della lavorazione di minerali non metalliferi</t>
  </si>
  <si>
    <t xml:space="preserve">  24: metallurgia</t>
  </si>
  <si>
    <t xml:space="preserve">  25: fabbricazione di prodotti in metallo (esclusi macchinari e attrezzature)</t>
  </si>
  <si>
    <t xml:space="preserve">  26: fabbricazione di computer e prodotti di elettronica e ottica, apparecchi elettromedicali, apparecchi di misurazione e di orologi</t>
  </si>
  <si>
    <t xml:space="preserve">  27: fabbricazione di apparecchiature elettriche ed apparecchiature per uso domestico non elettriche</t>
  </si>
  <si>
    <t xml:space="preserve">  28: fabbricazione di macchinari ed apparecchiature nca</t>
  </si>
  <si>
    <t xml:space="preserve">  29: fabbricazione di autoveicoli, rimorchi e semirimorchi</t>
  </si>
  <si>
    <t xml:space="preserve">  30: fabbricazione di altri mezzi di trasporto</t>
  </si>
  <si>
    <t xml:space="preserve">  31: fabbricazione di mobili</t>
  </si>
  <si>
    <t xml:space="preserve">  32: altre industrie manifatturiere</t>
  </si>
  <si>
    <t xml:space="preserve">  33: riparazione, manutenzione ed installazione di macchine ed apparecchiature</t>
  </si>
  <si>
    <t>D: fornitura di energia elettrica, gas, vapore e aria condizionata</t>
  </si>
  <si>
    <t xml:space="preserve">  35: fornitura di energia elettrica, gas, vapore e aria condizionata</t>
  </si>
  <si>
    <t>E: fornitura di acqua reti fognarie, attività di gestione dei rifiuti e risanamento</t>
  </si>
  <si>
    <t xml:space="preserve">  36: raccolta, trattamento e fornitura di acqua</t>
  </si>
  <si>
    <t xml:space="preserve">  37: gestione delle reti fognarie</t>
  </si>
  <si>
    <t xml:space="preserve">  38: attività di raccolta, trattamento e smaltimento dei rifiuti recupero dei materiali</t>
  </si>
  <si>
    <t xml:space="preserve">  39: attività di risanamento e altri servizi di gestione dei rifiuti</t>
  </si>
  <si>
    <t>F: costruzioni</t>
  </si>
  <si>
    <t xml:space="preserve">  41: costruzione di edifici</t>
  </si>
  <si>
    <t xml:space="preserve">  42: ingegneria civile</t>
  </si>
  <si>
    <t xml:space="preserve">  43: lavori di costruzione specializzati</t>
  </si>
  <si>
    <t>G: commercio all'ingrosso e al dettaglio, riparazione di autoveicoli e motocicli</t>
  </si>
  <si>
    <t xml:space="preserve">  45: commercio all'ingrosso e al dettaglio e riparazione di autoveicoli e motocicli</t>
  </si>
  <si>
    <t xml:space="preserve">  46: commercio all'ingrosso (escluso quello di autoveicoli e di motocicli)</t>
  </si>
  <si>
    <t xml:space="preserve">  47: commercio al dettaglio (escluso quello di autoveicoli e di motocicli)</t>
  </si>
  <si>
    <t>H: trasporto e magazzinaggio</t>
  </si>
  <si>
    <t xml:space="preserve">  49: trasporto terrestre e trasporto mediante condotte</t>
  </si>
  <si>
    <t xml:space="preserve">  50: trasporto marittimo e per vie d'acqua</t>
  </si>
  <si>
    <t xml:space="preserve">  51: trasporto aereo</t>
  </si>
  <si>
    <t xml:space="preserve">  52: magazzinaggio e attività di supporto ai trasporti</t>
  </si>
  <si>
    <t xml:space="preserve">  53: servizi postali e attività di corriere</t>
  </si>
  <si>
    <t>I: attività dei servizi di alloggio e di ristorazione</t>
  </si>
  <si>
    <t xml:space="preserve">  55: alloggio</t>
  </si>
  <si>
    <t xml:space="preserve">  56: attività dei servizi di ristorazione</t>
  </si>
  <si>
    <t>J: servizi di informazione e comunicazione</t>
  </si>
  <si>
    <t xml:space="preserve">  58: attività editoriali</t>
  </si>
  <si>
    <t xml:space="preserve">  59: attività di produzione cinematografica, di video e di programmi televisivi, di registrazioni musicali e sonore</t>
  </si>
  <si>
    <t xml:space="preserve">  60: attività di programmazione e trasmissione</t>
  </si>
  <si>
    <t xml:space="preserve">  61: telecomunicazioni</t>
  </si>
  <si>
    <t xml:space="preserve">  62: produzione di software, consulenza informatica e attività connesse</t>
  </si>
  <si>
    <t xml:space="preserve">  63: attività dei servizi d'informazione e altri servizi informatici</t>
  </si>
  <si>
    <t>K: attività finanziarie e assicurative</t>
  </si>
  <si>
    <t xml:space="preserve">  64: attività di servizi finanziari (escluse le assicurazioni e i fondi pensione)</t>
  </si>
  <si>
    <t xml:space="preserve">  66: attività ausiliarie dei servizi finanziari e delle attività assicurative</t>
  </si>
  <si>
    <t>L: attività immobiliari</t>
  </si>
  <si>
    <t xml:space="preserve">  68: attività immobiliari</t>
  </si>
  <si>
    <t>M: attività professionali, scientifiche e tecniche</t>
  </si>
  <si>
    <t xml:space="preserve">  69: attività legali e contabilità</t>
  </si>
  <si>
    <t xml:space="preserve">  70: attività di direzione aziendale e di consulenza gestionale</t>
  </si>
  <si>
    <t xml:space="preserve">  71: attività degli studi di architettura e d'ingegneria, collaudi ed analisi tecniche</t>
  </si>
  <si>
    <t xml:space="preserve">  72: ricerca scientifica e sviluppo</t>
  </si>
  <si>
    <t xml:space="preserve">  73: pubblicità e ricerche di mercato</t>
  </si>
  <si>
    <t xml:space="preserve">  74: altre attività professionali, scientifiche e tecniche</t>
  </si>
  <si>
    <t xml:space="preserve">  75: servizi veterinari</t>
  </si>
  <si>
    <t>N: noleggio, agenzie di viaggio, servizi di supporto alle imprese</t>
  </si>
  <si>
    <t xml:space="preserve">  77: attività di noleggio e leasing operativo</t>
  </si>
  <si>
    <t xml:space="preserve">  78: attività di ricerca, selezione, fornitura di personale</t>
  </si>
  <si>
    <t xml:space="preserve">  79: attività dei servizi delle agenzie di viaggio, dei tour operator e servizi di prenotazione e attività connesse</t>
  </si>
  <si>
    <t xml:space="preserve">  80: servizi di vigilanza e investigazione</t>
  </si>
  <si>
    <t xml:space="preserve">  81: attività di servizi per edifici e paesaggio</t>
  </si>
  <si>
    <t xml:space="preserve">  82: attività di supporto per le funzioni d'ufficio e altri servizi di supporto alle imprese</t>
  </si>
  <si>
    <t>P: istruzione</t>
  </si>
  <si>
    <t xml:space="preserve">  85: istruzione</t>
  </si>
  <si>
    <t>Q: sanità e assistenza sociale</t>
  </si>
  <si>
    <t xml:space="preserve">  86: assistenza sanitaria</t>
  </si>
  <si>
    <t xml:space="preserve">  87: servizi di assistenza sociale residenziale</t>
  </si>
  <si>
    <t xml:space="preserve">  88: assistenza sociale non residenziale</t>
  </si>
  <si>
    <t>R: attività artistiche, sportive, di intrattenimento e divertimento</t>
  </si>
  <si>
    <t xml:space="preserve">  90: attività creative, artistiche e di intrattenimento</t>
  </si>
  <si>
    <t xml:space="preserve">  91: attività di biblioteche, archivi, musei ed altre attività culturali</t>
  </si>
  <si>
    <t xml:space="preserve">  92: attività riguardanti le lotterie, le scommesse, le case da gioco</t>
  </si>
  <si>
    <t xml:space="preserve">  93: attività sportive, di intrattenimento e di divertimento</t>
  </si>
  <si>
    <t>S: altre attività di servizi</t>
  </si>
  <si>
    <t xml:space="preserve">  95: riparazione di computer e di beni per uso personale e per la casa</t>
  </si>
  <si>
    <t xml:space="preserve">  96: altre attività di servizi per la persona</t>
  </si>
  <si>
    <t>K - Attività finanziarie e assicurative</t>
  </si>
  <si>
    <t>64 - Attività di servizi finanziari (escluse le assicurazioni e i fondi pensione)</t>
  </si>
  <si>
    <t>66 - Attività ausiliarie dei servizi finanziari e delle attività assicurative</t>
  </si>
  <si>
    <t>imprenditore individuale, libero professionista e lavoratore autonomo</t>
  </si>
  <si>
    <t>società in nome collettivo</t>
  </si>
  <si>
    <t>società in accomandita semplice</t>
  </si>
  <si>
    <t>altra società di persone diversa da snc e sas</t>
  </si>
  <si>
    <t>società per azioni, società in accomandita per azioni</t>
  </si>
  <si>
    <t>società a responsabilità limitata</t>
  </si>
  <si>
    <t>società cooperativa sociale</t>
  </si>
  <si>
    <t>società cooperativa esclusa società cooperativa sociale</t>
  </si>
  <si>
    <t>altra forma d'impresa</t>
  </si>
  <si>
    <t>ARTIGIANE</t>
  </si>
  <si>
    <t>NON ARTIGIANE</t>
  </si>
  <si>
    <t>FORMA GIURIDICA</t>
  </si>
  <si>
    <t>Numero di imprese e di addetti per forma giuridica</t>
  </si>
  <si>
    <t>NUMERO DI IMPRESE</t>
  </si>
  <si>
    <t>NUMERO DI ADDETTI</t>
  </si>
  <si>
    <t>Imprese individuali</t>
  </si>
  <si>
    <t>Totale</t>
  </si>
  <si>
    <t>Società in nome collettivo</t>
  </si>
  <si>
    <t>Società in accomandita semplice</t>
  </si>
  <si>
    <t>Società per azioni, società in accomandita per azioni</t>
  </si>
  <si>
    <t>Società a responsabilità limitata</t>
  </si>
  <si>
    <t>Società cooperativa sociale</t>
  </si>
  <si>
    <t>Società cooperativa esclusa società cooperativa sociale</t>
  </si>
  <si>
    <t>Altra forma d'impresa</t>
  </si>
  <si>
    <t>Altra società di persone diversa da snc e sas</t>
  </si>
  <si>
    <t>Composizione % del numero di imprese numero e del numero di addetti per forma giuridica</t>
  </si>
  <si>
    <t>..</t>
  </si>
  <si>
    <t>Imprese</t>
  </si>
  <si>
    <t>Addetti</t>
  </si>
  <si>
    <t>Dipendenti</t>
  </si>
  <si>
    <t>Valore</t>
  </si>
  <si>
    <t xml:space="preserve"> aggiunto</t>
  </si>
  <si>
    <t>CLASSI DI ADDETTI</t>
  </si>
  <si>
    <t>Industria in senso stretto</t>
  </si>
  <si>
    <t xml:space="preserve">Totale </t>
  </si>
  <si>
    <t>Costruzioni</t>
  </si>
  <si>
    <t>Servizi</t>
  </si>
  <si>
    <t>Principali aggregati e indicatori economici delle imprese industriali e dei servizi, per settore di attività economica e classe dimensionale</t>
  </si>
  <si>
    <t>INDUSTRIA IN SENSO STRETTO</t>
  </si>
  <si>
    <t>COSTRUZIONI</t>
  </si>
  <si>
    <t>SERVIZI</t>
  </si>
  <si>
    <t>TOTALE ECONOMIA</t>
  </si>
  <si>
    <t>Elaborazioni Centro Studi CNA su dati ISTAT</t>
  </si>
  <si>
    <t>Investimenti</t>
  </si>
  <si>
    <t>Dati estratti il 22 ott 2020 15:39 UTC (GMT) da I.Stat</t>
  </si>
  <si>
    <t>no</t>
  </si>
  <si>
    <t>(migliaia Euro)</t>
  </si>
  <si>
    <t xml:space="preserve">  06: estrazione di petrolio greggio e di gas naturale</t>
  </si>
  <si>
    <t xml:space="preserve">  07: estrazione di minerali metalliferi</t>
  </si>
  <si>
    <t xml:space="preserve">  09: attività dei servizi di supporto all'estrazione</t>
  </si>
  <si>
    <t xml:space="preserve">  12: industria del tabacco</t>
  </si>
  <si>
    <t xml:space="preserve">  65: assicurazioni, riassicurazioni e fondi pensione (escluse le assicurazioni sociali obbligatorie)</t>
  </si>
  <si>
    <t>Principali aggregati e indicatori economici delle imprese industriali e dei servizi, per settore di attività economica (Ateco2007) e classe di addetti delle imprese - Anno 2019</t>
  </si>
  <si>
    <t>12: industria del tabacco</t>
  </si>
  <si>
    <t>09: attività dei servizi di supporto all'estrazione</t>
  </si>
  <si>
    <t>06: estrazione di petrolio greggio e di gas naturale</t>
  </si>
  <si>
    <t>07: estrazione di minerali metalliferi</t>
  </si>
  <si>
    <t>65: assicurazioni, riassicurazioni e fondi pensione (escl.  assicurazioni sociali obbligatorie)</t>
  </si>
  <si>
    <t xml:space="preserve">Le tavole 17 e 18 riportano i dati del Registro Statistico delle Imprese Attive (ASIA).  Il registro ASIA adotta una definizione statistica di unità di impresa diversa da quella adottata nelle tavole precedenti. Per questo motivo il numero totale delle imprese e degli occupati differisce da quello presentato nelle tavole  1-16. </t>
  </si>
  <si>
    <t xml:space="preserve">                di attività economica (Ateco2007) (dati in migliaia di Euro salvo diversa indicazione). Anno 2020</t>
  </si>
  <si>
    <t>TAB. 3_NUMERO DI IMPRESE</t>
  </si>
  <si>
    <t>TAB. 4_COMPOSIZIONE % DEL NUMERO DI IMPRESE</t>
  </si>
  <si>
    <t>TAB. 5_NUMERO DI ADDETTI</t>
  </si>
  <si>
    <t>TAB. 6_COMPOSIZIONE % NUMERO DI ADDETTI</t>
  </si>
  <si>
    <t>TAB. 8_COMPOSIZIONE % NUMERO DI DIPENDENTI</t>
  </si>
  <si>
    <t>TAB. 7_NUMERO DI DIPENDENTI</t>
  </si>
  <si>
    <t>TAB. 9_FATTURATO</t>
  </si>
  <si>
    <t>TAB. 10_COMPOSIZIONE % FATTURATO</t>
  </si>
  <si>
    <t>TAB. 11_VALORE AGGIUNTO</t>
  </si>
  <si>
    <t>TAB. 12_COMPOSIZIONE % VALORE AGGIUNTO</t>
  </si>
  <si>
    <t>TAB. 13_INVESTIMENTI</t>
  </si>
  <si>
    <t>TAB. 14_COMPOSIZIONE % INVESTIMENTI</t>
  </si>
  <si>
    <t>(Ateco2007) Anno 2020</t>
  </si>
  <si>
    <r>
      <t xml:space="preserve">(Ateco2007) </t>
    </r>
    <r>
      <rPr>
        <i/>
        <sz val="12"/>
        <rFont val="Calibri"/>
        <family val="2"/>
        <scheme val="minor"/>
      </rPr>
      <t>(dati in migliaia di Euro salvo diversa indicazione)</t>
    </r>
    <r>
      <rPr>
        <b/>
        <sz val="12"/>
        <rFont val="Calibri"/>
        <family val="2"/>
        <scheme val="minor"/>
      </rPr>
      <t>. Anno 2020</t>
    </r>
  </si>
  <si>
    <t>(Ateco2007) - Anno 2020</t>
  </si>
  <si>
    <r>
      <t xml:space="preserve">(Ateco2007) </t>
    </r>
    <r>
      <rPr>
        <i/>
        <sz val="12"/>
        <rFont val="Calibri"/>
        <family val="2"/>
        <scheme val="minor"/>
      </rPr>
      <t>(Valori assoluti e incidenza percentuale)</t>
    </r>
    <r>
      <rPr>
        <b/>
        <sz val="12"/>
        <rFont val="Calibri"/>
        <family val="2"/>
        <scheme val="minor"/>
      </rPr>
      <t>. Anno 2020</t>
    </r>
  </si>
  <si>
    <t>Anno 2020</t>
  </si>
  <si>
    <t>2020</t>
  </si>
  <si>
    <t>PER LE CLASSI 20-49 E 250 ADDETTI E OLTRE, I DATI RIGUARDANTI IL NUMERO DELLE IMPRESE DELL'INDUSTRIA IN SENSO 
STRETTO SONO AL NETTO DEI SETTORI B ED E</t>
  </si>
  <si>
    <t>TAB. 15_ARTIGIANATO_ IMPRESE</t>
  </si>
  <si>
    <t>TAB. 16_ARTIGIANATO_ ADDETTI</t>
  </si>
  <si>
    <t>TAB. 17_IMPRESE E ADDETTI PER FORMA GIURIDICA</t>
  </si>
  <si>
    <t>TAB. 18_IMPRESE E ADDETTI PER FORMA GIURIDICA</t>
  </si>
  <si>
    <t>TAB. 1_QUADRO D'INSIEME</t>
  </si>
  <si>
    <t>TAB. 2_QUADRO D'INSIEME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</si>
</sst>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 #,##0_-;_-* &quot;-&quot;_-;_-@_-"/>
    <numFmt numFmtId="43" formatCode="_-* #,##0.00_-;\-* #,##0.00_-;_-* &quot;-&quot;??_-;_-@_-"/>
    <numFmt numFmtId="164" formatCode="_-* #,##0_-;\-* #,##0_-;_-* &quot;-&quot;??_-;_-@_-"/>
    <numFmt numFmtId="165" formatCode="0.0"/>
    <numFmt numFmtId="166" formatCode="#,##0.0"/>
    <numFmt numFmtId="167" formatCode="_-* #,##0.0_-;\-* #,##0.0_-;_-* &quot;-&quot;_-;_-@_-"/>
  </numFmts>
  <fonts count="45" x14ac:knownFonts="1">
    <font>
      <sz val="11"/>
      <color theme="1"/>
      <name val="Calibri"/>
      <family val="2"/>
      <scheme val="minor"/>
    </font>
    <font>
      <sz val="10"/>
      <name val="Arial"/>
      <family val="2"/>
    </font>
    <font>
      <b/>
      <sz val="9"/>
      <name val="Arial Narrow"/>
      <family val="2"/>
    </font>
    <font>
      <i/>
      <sz val="9"/>
      <name val="Arial Narrow"/>
      <family val="2"/>
    </font>
    <font>
      <sz val="9"/>
      <name val="Arial Narrow"/>
      <family val="2"/>
    </font>
    <font>
      <sz val="10"/>
      <name val="Arial"/>
      <family val="2"/>
    </font>
    <font>
      <b/>
      <sz val="8"/>
      <name val="Arial Narrow"/>
      <family val="2"/>
    </font>
    <font>
      <sz val="8"/>
      <name val="Arial Narrow"/>
      <family val="2"/>
    </font>
    <font>
      <b/>
      <sz val="12"/>
      <name val="Calibri"/>
      <family val="2"/>
      <scheme val="minor"/>
    </font>
    <font>
      <i/>
      <sz val="12"/>
      <name val="Calibri"/>
      <family val="2"/>
      <scheme val="minor"/>
    </font>
    <font>
      <sz val="12"/>
      <name val="Calibri"/>
      <family val="2"/>
      <scheme val="minor"/>
    </font>
    <font>
      <b/>
      <sz val="14"/>
      <name val="Calibri"/>
      <family val="2"/>
      <scheme val="minor"/>
    </font>
    <font>
      <b/>
      <sz val="14"/>
      <color rgb="FFC00000"/>
      <name val="Calibri"/>
      <family val="2"/>
      <scheme val="minor"/>
    </font>
    <font>
      <sz val="8"/>
      <name val="Arial"/>
      <family val="2"/>
    </font>
    <font>
      <b/>
      <u/>
      <sz val="9"/>
      <color indexed="18"/>
      <name val="Verdana"/>
      <family val="2"/>
    </font>
    <font>
      <b/>
      <sz val="8"/>
      <color indexed="9"/>
      <name val="Verdana"/>
      <family val="2"/>
    </font>
    <font>
      <sz val="8"/>
      <color indexed="9"/>
      <name val="Verdana"/>
      <family val="2"/>
    </font>
    <font>
      <u/>
      <sz val="8"/>
      <color indexed="9"/>
      <name val="Verdana"/>
      <family val="2"/>
    </font>
    <font>
      <b/>
      <sz val="8"/>
      <name val="Verdana"/>
      <family val="2"/>
    </font>
    <font>
      <b/>
      <sz val="9"/>
      <color indexed="10"/>
      <name val="Courier New"/>
      <family val="3"/>
    </font>
    <font>
      <u/>
      <sz val="8"/>
      <name val="Verdana"/>
      <family val="2"/>
    </font>
    <font>
      <sz val="8"/>
      <name val="Verdana"/>
      <family val="2"/>
    </font>
    <font>
      <sz val="11"/>
      <color theme="1"/>
      <name val="Calibri"/>
      <family val="2"/>
      <scheme val="minor"/>
    </font>
    <font>
      <sz val="10"/>
      <name val="Arial"/>
      <family val="2"/>
    </font>
    <font>
      <i/>
      <sz val="9"/>
      <color indexed="10"/>
      <name val="Arial Narrow"/>
      <family val="2"/>
    </font>
    <font>
      <i/>
      <sz val="12"/>
      <color indexed="10"/>
      <name val="Calibri"/>
      <family val="2"/>
      <scheme val="minor"/>
    </font>
    <font>
      <b/>
      <i/>
      <sz val="12"/>
      <name val="Calibri"/>
      <family val="2"/>
      <scheme val="minor"/>
    </font>
    <font>
      <sz val="14"/>
      <name val="Calibri"/>
      <family val="2"/>
      <scheme val="minor"/>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name val="Arial Narrow"/>
      <family val="2"/>
    </font>
  </fonts>
  <fills count="40">
    <fill>
      <patternFill patternType="none"/>
    </fill>
    <fill>
      <patternFill patternType="gray125"/>
    </fill>
    <fill>
      <patternFill patternType="solid">
        <fgColor rgb="FF2973BD"/>
        <bgColor indexed="64"/>
      </patternFill>
    </fill>
    <fill>
      <patternFill patternType="solid">
        <fgColor rgb="FF00A1E3"/>
        <bgColor indexed="64"/>
      </patternFill>
    </fill>
    <fill>
      <patternFill patternType="solid">
        <fgColor rgb="FFC4D8ED"/>
        <bgColor indexed="64"/>
      </patternFill>
    </fill>
    <fill>
      <patternFill patternType="mediumGray">
        <fgColor rgb="FFC0C0C0"/>
        <bgColor rgb="FFFFFFFF"/>
      </patternFill>
    </fill>
    <fill>
      <patternFill patternType="solid">
        <fgColor rgb="FFF0F8FF"/>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s>
  <borders count="17">
    <border>
      <left/>
      <right/>
      <top/>
      <bottom/>
      <diagonal/>
    </border>
    <border>
      <left/>
      <right/>
      <top style="thin">
        <color indexed="64"/>
      </top>
      <bottom style="thin">
        <color indexed="64"/>
      </bottom>
      <diagonal/>
    </border>
    <border>
      <left/>
      <right/>
      <top/>
      <bottom style="thin">
        <color indexed="64"/>
      </bottom>
      <diagonal/>
    </border>
    <border>
      <left style="thin">
        <color rgb="FFC0C0C0"/>
      </left>
      <right style="thin">
        <color rgb="FFC0C0C0"/>
      </right>
      <top style="thin">
        <color rgb="FFC0C0C0"/>
      </top>
      <bottom style="thin">
        <color rgb="FFC0C0C0"/>
      </bottom>
      <diagonal/>
    </border>
    <border>
      <left style="thin">
        <color rgb="FFC0C0C0"/>
      </left>
      <right/>
      <top style="thin">
        <color rgb="FFC0C0C0"/>
      </top>
      <bottom style="thin">
        <color rgb="FFC0C0C0"/>
      </bottom>
      <diagonal/>
    </border>
    <border>
      <left/>
      <right style="thin">
        <color rgb="FFC0C0C0"/>
      </right>
      <top style="thin">
        <color rgb="FFC0C0C0"/>
      </top>
      <bottom style="thin">
        <color rgb="FFC0C0C0"/>
      </bottom>
      <diagonal/>
    </border>
    <border>
      <left/>
      <right/>
      <top style="thin">
        <color rgb="FFC0C0C0"/>
      </top>
      <bottom style="thin">
        <color rgb="FFC0C0C0"/>
      </bottom>
      <diagonal/>
    </border>
    <border>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0">
    <xf numFmtId="0" fontId="0" fillId="0" borderId="0"/>
    <xf numFmtId="0" fontId="1" fillId="0" borderId="0"/>
    <xf numFmtId="43" fontId="5"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43" fontId="22" fillId="0" borderId="0" applyFont="0" applyFill="0" applyBorder="0" applyAlignment="0" applyProtection="0"/>
    <xf numFmtId="0" fontId="23" fillId="0" borderId="0"/>
    <xf numFmtId="0" fontId="28" fillId="0" borderId="0" applyNumberFormat="0" applyFill="0" applyBorder="0" applyAlignment="0" applyProtection="0"/>
    <xf numFmtId="0" fontId="29" fillId="0" borderId="8" applyNumberFormat="0" applyFill="0" applyAlignment="0" applyProtection="0"/>
    <xf numFmtId="0" fontId="30" fillId="0" borderId="9" applyNumberFormat="0" applyFill="0" applyAlignment="0" applyProtection="0"/>
    <xf numFmtId="0" fontId="31" fillId="0" borderId="10" applyNumberFormat="0" applyFill="0" applyAlignment="0" applyProtection="0"/>
    <xf numFmtId="0" fontId="31" fillId="0" borderId="0" applyNumberFormat="0" applyFill="0" applyBorder="0" applyAlignment="0" applyProtection="0"/>
    <xf numFmtId="0" fontId="32" fillId="8" borderId="0" applyNumberFormat="0" applyBorder="0" applyAlignment="0" applyProtection="0"/>
    <xf numFmtId="0" fontId="33" fillId="9" borderId="0" applyNumberFormat="0" applyBorder="0" applyAlignment="0" applyProtection="0"/>
    <xf numFmtId="0" fontId="34" fillId="10" borderId="0" applyNumberFormat="0" applyBorder="0" applyAlignment="0" applyProtection="0"/>
    <xf numFmtId="0" fontId="35" fillId="11" borderId="11" applyNumberFormat="0" applyAlignment="0" applyProtection="0"/>
    <xf numFmtId="0" fontId="36" fillId="12" borderId="12" applyNumberFormat="0" applyAlignment="0" applyProtection="0"/>
    <xf numFmtId="0" fontId="37" fillId="12" borderId="11" applyNumberFormat="0" applyAlignment="0" applyProtection="0"/>
    <xf numFmtId="0" fontId="38" fillId="0" borderId="13" applyNumberFormat="0" applyFill="0" applyAlignment="0" applyProtection="0"/>
    <xf numFmtId="0" fontId="39" fillId="13" borderId="14" applyNumberFormat="0" applyAlignment="0" applyProtection="0"/>
    <xf numFmtId="0" fontId="40" fillId="0" borderId="0" applyNumberFormat="0" applyFill="0" applyBorder="0" applyAlignment="0" applyProtection="0"/>
    <xf numFmtId="0" fontId="22" fillId="14" borderId="15" applyNumberFormat="0" applyFont="0" applyAlignment="0" applyProtection="0"/>
    <xf numFmtId="0" fontId="41" fillId="0" borderId="0" applyNumberFormat="0" applyFill="0" applyBorder="0" applyAlignment="0" applyProtection="0"/>
    <xf numFmtId="0" fontId="42" fillId="0" borderId="16" applyNumberFormat="0" applyFill="0" applyAlignment="0" applyProtection="0"/>
    <xf numFmtId="0" fontId="43" fillId="15" borderId="0" applyNumberFormat="0" applyBorder="0" applyAlignment="0" applyProtection="0"/>
    <xf numFmtId="0" fontId="22" fillId="16" borderId="0" applyNumberFormat="0" applyBorder="0" applyAlignment="0" applyProtection="0"/>
    <xf numFmtId="0" fontId="22" fillId="17" borderId="0" applyNumberFormat="0" applyBorder="0" applyAlignment="0" applyProtection="0"/>
    <xf numFmtId="0" fontId="22" fillId="18" borderId="0" applyNumberFormat="0" applyBorder="0" applyAlignment="0" applyProtection="0"/>
    <xf numFmtId="0" fontId="43" fillId="19" borderId="0" applyNumberFormat="0" applyBorder="0" applyAlignment="0" applyProtection="0"/>
    <xf numFmtId="0" fontId="22" fillId="20" borderId="0" applyNumberFormat="0" applyBorder="0" applyAlignment="0" applyProtection="0"/>
    <xf numFmtId="0" fontId="22" fillId="21" borderId="0" applyNumberFormat="0" applyBorder="0" applyAlignment="0" applyProtection="0"/>
    <xf numFmtId="0" fontId="22" fillId="22" borderId="0" applyNumberFormat="0" applyBorder="0" applyAlignment="0" applyProtection="0"/>
    <xf numFmtId="0" fontId="43" fillId="23" borderId="0" applyNumberFormat="0" applyBorder="0" applyAlignment="0" applyProtection="0"/>
    <xf numFmtId="0" fontId="22" fillId="24" borderId="0" applyNumberFormat="0" applyBorder="0" applyAlignment="0" applyProtection="0"/>
    <xf numFmtId="0" fontId="22" fillId="25" borderId="0" applyNumberFormat="0" applyBorder="0" applyAlignment="0" applyProtection="0"/>
    <xf numFmtId="0" fontId="22" fillId="26" borderId="0" applyNumberFormat="0" applyBorder="0" applyAlignment="0" applyProtection="0"/>
    <xf numFmtId="0" fontId="43" fillId="27" borderId="0" applyNumberFormat="0" applyBorder="0" applyAlignment="0" applyProtection="0"/>
    <xf numFmtId="0" fontId="22" fillId="28" borderId="0" applyNumberFormat="0" applyBorder="0" applyAlignment="0" applyProtection="0"/>
    <xf numFmtId="0" fontId="22" fillId="29" borderId="0" applyNumberFormat="0" applyBorder="0" applyAlignment="0" applyProtection="0"/>
    <xf numFmtId="0" fontId="22" fillId="30" borderId="0" applyNumberFormat="0" applyBorder="0" applyAlignment="0" applyProtection="0"/>
    <xf numFmtId="0" fontId="43" fillId="31" borderId="0" applyNumberFormat="0" applyBorder="0" applyAlignment="0" applyProtection="0"/>
    <xf numFmtId="0" fontId="22" fillId="32" borderId="0" applyNumberFormat="0" applyBorder="0" applyAlignment="0" applyProtection="0"/>
    <xf numFmtId="0" fontId="22" fillId="33" borderId="0" applyNumberFormat="0" applyBorder="0" applyAlignment="0" applyProtection="0"/>
    <xf numFmtId="0" fontId="22" fillId="34" borderId="0" applyNumberFormat="0" applyBorder="0" applyAlignment="0" applyProtection="0"/>
    <xf numFmtId="0" fontId="43"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cellStyleXfs>
  <cellXfs count="191">
    <xf numFmtId="0" fontId="0" fillId="0" borderId="0" xfId="0"/>
    <xf numFmtId="0" fontId="2" fillId="0" borderId="0" xfId="1" applyFont="1"/>
    <xf numFmtId="0" fontId="4" fillId="0" borderId="0" xfId="1" applyFont="1"/>
    <xf numFmtId="0" fontId="4" fillId="0" borderId="0" xfId="1" quotePrefix="1" applyFont="1"/>
    <xf numFmtId="3" fontId="4" fillId="0" borderId="0" xfId="1" quotePrefix="1" applyNumberFormat="1" applyFont="1"/>
    <xf numFmtId="3" fontId="4" fillId="0" borderId="0" xfId="1" applyNumberFormat="1" applyFont="1" applyAlignment="1">
      <alignment horizontal="right"/>
    </xf>
    <xf numFmtId="0" fontId="4" fillId="0" borderId="2" xfId="1" applyFont="1" applyBorder="1"/>
    <xf numFmtId="0" fontId="6" fillId="0" borderId="0" xfId="1" applyFont="1"/>
    <xf numFmtId="0" fontId="7" fillId="0" borderId="0" xfId="1" applyFont="1"/>
    <xf numFmtId="0" fontId="4" fillId="0" borderId="2" xfId="0" applyFont="1" applyBorder="1"/>
    <xf numFmtId="0" fontId="13" fillId="0" borderId="3" xfId="1" applyFont="1" applyBorder="1"/>
    <xf numFmtId="0" fontId="1" fillId="0" borderId="0" xfId="1"/>
    <xf numFmtId="0" fontId="13" fillId="0" borderId="3" xfId="6" applyFont="1" applyBorder="1"/>
    <xf numFmtId="0" fontId="5" fillId="0" borderId="0" xfId="6"/>
    <xf numFmtId="0" fontId="2" fillId="0" borderId="0" xfId="0" applyFont="1"/>
    <xf numFmtId="0" fontId="4" fillId="0" borderId="0" xfId="0" applyFont="1"/>
    <xf numFmtId="0" fontId="4" fillId="0" borderId="1" xfId="0" applyFont="1" applyBorder="1"/>
    <xf numFmtId="0" fontId="4" fillId="0" borderId="1" xfId="0" applyFont="1" applyBorder="1" applyAlignment="1">
      <alignment horizontal="right" wrapText="1"/>
    </xf>
    <xf numFmtId="0" fontId="4" fillId="0" borderId="0" xfId="0" applyFont="1" applyAlignment="1">
      <alignment wrapText="1"/>
    </xf>
    <xf numFmtId="3" fontId="4" fillId="0" borderId="0" xfId="0" quotePrefix="1" applyNumberFormat="1" applyFont="1"/>
    <xf numFmtId="0" fontId="2" fillId="0" borderId="0" xfId="0" quotePrefix="1" applyFont="1" applyAlignment="1">
      <alignment wrapText="1"/>
    </xf>
    <xf numFmtId="0" fontId="4" fillId="0" borderId="0" xfId="0" quotePrefix="1" applyFont="1"/>
    <xf numFmtId="0" fontId="14" fillId="0" borderId="3" xfId="0" applyFont="1" applyBorder="1" applyAlignment="1">
      <alignment horizontal="left" wrapText="1"/>
    </xf>
    <xf numFmtId="0" fontId="16" fillId="3" borderId="3" xfId="0" applyFont="1" applyFill="1" applyBorder="1" applyAlignment="1">
      <alignment horizontal="center" vertical="top" wrapText="1"/>
    </xf>
    <xf numFmtId="0" fontId="18" fillId="4" borderId="3" xfId="0" applyFont="1" applyFill="1" applyBorder="1" applyAlignment="1">
      <alignment wrapText="1"/>
    </xf>
    <xf numFmtId="0" fontId="19" fillId="5" borderId="3" xfId="0" applyFont="1" applyFill="1" applyBorder="1" applyAlignment="1">
      <alignment horizontal="center"/>
    </xf>
    <xf numFmtId="0" fontId="20" fillId="4" borderId="3" xfId="0" applyFont="1" applyFill="1" applyBorder="1" applyAlignment="1">
      <alignment vertical="top" wrapText="1"/>
    </xf>
    <xf numFmtId="0" fontId="21" fillId="4" borderId="3" xfId="0" applyFont="1" applyFill="1" applyBorder="1" applyAlignment="1">
      <alignment vertical="top" wrapText="1"/>
    </xf>
    <xf numFmtId="0" fontId="20" fillId="0" borderId="0" xfId="0" applyFont="1" applyAlignment="1">
      <alignment horizontal="left"/>
    </xf>
    <xf numFmtId="0" fontId="23" fillId="0" borderId="0" xfId="8"/>
    <xf numFmtId="49" fontId="4" fillId="0" borderId="2" xfId="1" applyNumberFormat="1" applyFont="1" applyBorder="1"/>
    <xf numFmtId="49" fontId="4" fillId="0" borderId="0" xfId="1" applyNumberFormat="1" applyFont="1"/>
    <xf numFmtId="49" fontId="4" fillId="0" borderId="0" xfId="1" applyNumberFormat="1" applyFont="1" applyAlignment="1">
      <alignment horizontal="right"/>
    </xf>
    <xf numFmtId="0" fontId="4" fillId="0" borderId="0" xfId="1" applyFont="1" applyAlignment="1">
      <alignment horizontal="right"/>
    </xf>
    <xf numFmtId="49" fontId="4" fillId="0" borderId="0" xfId="1" applyNumberFormat="1" applyFont="1" applyAlignment="1">
      <alignment horizontal="left"/>
    </xf>
    <xf numFmtId="49" fontId="24" fillId="0" borderId="2" xfId="1" applyNumberFormat="1" applyFont="1" applyBorder="1" applyAlignment="1">
      <alignment horizontal="right"/>
    </xf>
    <xf numFmtId="0" fontId="3" fillId="0" borderId="2" xfId="1" applyFont="1" applyBorder="1" applyAlignment="1">
      <alignment horizontal="right"/>
    </xf>
    <xf numFmtId="0" fontId="1" fillId="0" borderId="0" xfId="1" quotePrefix="1"/>
    <xf numFmtId="49" fontId="2" fillId="0" borderId="0" xfId="1" applyNumberFormat="1" applyFont="1" applyAlignment="1">
      <alignment horizontal="left"/>
    </xf>
    <xf numFmtId="166" fontId="4" fillId="0" borderId="0" xfId="1" quotePrefix="1" applyNumberFormat="1" applyFont="1"/>
    <xf numFmtId="49" fontId="4" fillId="0" borderId="0" xfId="1" quotePrefix="1" applyNumberFormat="1" applyFont="1"/>
    <xf numFmtId="3" fontId="4" fillId="0" borderId="2" xfId="1" quotePrefix="1" applyNumberFormat="1" applyFont="1" applyBorder="1"/>
    <xf numFmtId="49" fontId="4" fillId="0" borderId="0" xfId="8" applyNumberFormat="1" applyFont="1"/>
    <xf numFmtId="166" fontId="4" fillId="0" borderId="0" xfId="8" quotePrefix="1" applyNumberFormat="1" applyFont="1"/>
    <xf numFmtId="49" fontId="2" fillId="0" borderId="0" xfId="8" applyNumberFormat="1" applyFont="1" applyAlignment="1">
      <alignment horizontal="left"/>
    </xf>
    <xf numFmtId="49" fontId="4" fillId="0" borderId="0" xfId="8" quotePrefix="1" applyNumberFormat="1" applyFont="1"/>
    <xf numFmtId="0" fontId="10" fillId="0" borderId="0" xfId="1" applyFont="1"/>
    <xf numFmtId="49" fontId="8" fillId="0" borderId="2" xfId="1" applyNumberFormat="1" applyFont="1" applyBorder="1"/>
    <xf numFmtId="49" fontId="10" fillId="0" borderId="2" xfId="1" applyNumberFormat="1" applyFont="1" applyBorder="1"/>
    <xf numFmtId="0" fontId="10" fillId="0" borderId="2" xfId="1" applyFont="1" applyBorder="1"/>
    <xf numFmtId="49" fontId="10" fillId="0" borderId="0" xfId="1" applyNumberFormat="1" applyFont="1" applyAlignment="1">
      <alignment horizontal="left"/>
    </xf>
    <xf numFmtId="49" fontId="10" fillId="0" borderId="0" xfId="1" applyNumberFormat="1" applyFont="1" applyAlignment="1">
      <alignment horizontal="right"/>
    </xf>
    <xf numFmtId="0" fontId="10" fillId="0" borderId="0" xfId="1" applyFont="1" applyAlignment="1">
      <alignment horizontal="right"/>
    </xf>
    <xf numFmtId="49" fontId="25" fillId="0" borderId="2" xfId="1" applyNumberFormat="1" applyFont="1" applyBorder="1" applyAlignment="1">
      <alignment horizontal="right"/>
    </xf>
    <xf numFmtId="0" fontId="9" fillId="0" borderId="2" xfId="1" applyFont="1" applyBorder="1" applyAlignment="1">
      <alignment horizontal="right"/>
    </xf>
    <xf numFmtId="49" fontId="8" fillId="0" borderId="7" xfId="1" applyNumberFormat="1" applyFont="1" applyBorder="1" applyAlignment="1">
      <alignment horizontal="left"/>
    </xf>
    <xf numFmtId="0" fontId="10" fillId="0" borderId="0" xfId="1" quotePrefix="1" applyFont="1"/>
    <xf numFmtId="49" fontId="10" fillId="0" borderId="0" xfId="1" applyNumberFormat="1" applyFont="1"/>
    <xf numFmtId="3" fontId="10" fillId="0" borderId="0" xfId="1" quotePrefix="1" applyNumberFormat="1" applyFont="1"/>
    <xf numFmtId="3" fontId="10" fillId="0" borderId="0" xfId="1" applyNumberFormat="1" applyFont="1"/>
    <xf numFmtId="49" fontId="10" fillId="0" borderId="0" xfId="1" quotePrefix="1" applyNumberFormat="1" applyFont="1"/>
    <xf numFmtId="49" fontId="26" fillId="0" borderId="0" xfId="1" applyNumberFormat="1" applyFont="1"/>
    <xf numFmtId="3" fontId="26" fillId="0" borderId="0" xfId="1" quotePrefix="1" applyNumberFormat="1" applyFont="1"/>
    <xf numFmtId="49" fontId="8" fillId="0" borderId="0" xfId="1" applyNumberFormat="1" applyFont="1" applyAlignment="1">
      <alignment horizontal="left"/>
    </xf>
    <xf numFmtId="49" fontId="26" fillId="0" borderId="2" xfId="1" applyNumberFormat="1" applyFont="1" applyBorder="1"/>
    <xf numFmtId="3" fontId="26" fillId="0" borderId="2" xfId="1" quotePrefix="1" applyNumberFormat="1" applyFont="1" applyBorder="1"/>
    <xf numFmtId="41" fontId="4" fillId="0" borderId="0" xfId="1" applyNumberFormat="1" applyFont="1"/>
    <xf numFmtId="167" fontId="4" fillId="0" borderId="0" xfId="1" applyNumberFormat="1" applyFont="1"/>
    <xf numFmtId="166" fontId="10" fillId="0" borderId="0" xfId="1" quotePrefix="1" applyNumberFormat="1" applyFont="1"/>
    <xf numFmtId="166" fontId="26" fillId="0" borderId="0" xfId="1" quotePrefix="1" applyNumberFormat="1" applyFont="1"/>
    <xf numFmtId="166" fontId="26" fillId="0" borderId="2" xfId="1" quotePrefix="1" applyNumberFormat="1" applyFont="1" applyBorder="1"/>
    <xf numFmtId="3" fontId="4" fillId="0" borderId="0" xfId="8" applyNumberFormat="1" applyFont="1"/>
    <xf numFmtId="164" fontId="4" fillId="0" borderId="0" xfId="7" quotePrefix="1" applyNumberFormat="1" applyFont="1" applyFill="1"/>
    <xf numFmtId="3" fontId="4" fillId="0" borderId="0" xfId="0" quotePrefix="1" applyNumberFormat="1" applyFont="1" applyAlignment="1">
      <alignment horizontal="right"/>
    </xf>
    <xf numFmtId="0" fontId="4" fillId="0" borderId="7" xfId="1" applyFont="1" applyBorder="1" applyAlignment="1">
      <alignment horizontal="right"/>
    </xf>
    <xf numFmtId="0" fontId="10" fillId="0" borderId="7" xfId="1" applyFont="1" applyBorder="1" applyAlignment="1">
      <alignment horizontal="right"/>
    </xf>
    <xf numFmtId="0" fontId="8" fillId="0" borderId="2" xfId="1" applyFont="1" applyBorder="1"/>
    <xf numFmtId="3" fontId="8" fillId="0" borderId="2" xfId="1" applyNumberFormat="1" applyFont="1" applyBorder="1"/>
    <xf numFmtId="3" fontId="8" fillId="0" borderId="0" xfId="1" applyNumberFormat="1" applyFont="1"/>
    <xf numFmtId="0" fontId="17" fillId="3" borderId="6" xfId="0" applyFont="1" applyFill="1" applyBorder="1" applyAlignment="1">
      <alignment horizontal="center" vertical="top" wrapText="1"/>
    </xf>
    <xf numFmtId="3" fontId="13" fillId="0" borderId="3" xfId="0" applyNumberFormat="1" applyFont="1" applyBorder="1" applyAlignment="1">
      <alignment horizontal="right"/>
    </xf>
    <xf numFmtId="3" fontId="13" fillId="6" borderId="3" xfId="0" applyNumberFormat="1" applyFont="1" applyFill="1" applyBorder="1" applyAlignment="1">
      <alignment horizontal="right"/>
    </xf>
    <xf numFmtId="0" fontId="16" fillId="3" borderId="6" xfId="0" applyFont="1" applyFill="1" applyBorder="1" applyAlignment="1">
      <alignment horizontal="center" vertical="top" wrapText="1"/>
    </xf>
    <xf numFmtId="0" fontId="12" fillId="7" borderId="0" xfId="1" applyFont="1" applyFill="1"/>
    <xf numFmtId="0" fontId="4" fillId="7" borderId="0" xfId="1" applyFont="1" applyFill="1"/>
    <xf numFmtId="0" fontId="2" fillId="7" borderId="0" xfId="1" applyFont="1" applyFill="1"/>
    <xf numFmtId="0" fontId="11" fillId="7" borderId="0" xfId="1" applyFont="1" applyFill="1"/>
    <xf numFmtId="0" fontId="8" fillId="7" borderId="0" xfId="1" applyFont="1" applyFill="1"/>
    <xf numFmtId="0" fontId="10" fillId="7" borderId="0" xfId="1" applyFont="1" applyFill="1"/>
    <xf numFmtId="0" fontId="10" fillId="7" borderId="1" xfId="1" applyFont="1" applyFill="1" applyBorder="1"/>
    <xf numFmtId="0" fontId="10" fillId="7" borderId="1" xfId="1" applyFont="1" applyFill="1" applyBorder="1" applyAlignment="1">
      <alignment horizontal="right" vertical="center" wrapText="1"/>
    </xf>
    <xf numFmtId="17" fontId="10" fillId="7" borderId="1" xfId="1" quotePrefix="1" applyNumberFormat="1" applyFont="1" applyFill="1" applyBorder="1" applyAlignment="1">
      <alignment horizontal="right" vertical="center" wrapText="1"/>
    </xf>
    <xf numFmtId="164" fontId="10" fillId="7" borderId="0" xfId="2" quotePrefix="1" applyNumberFormat="1" applyFont="1" applyFill="1"/>
    <xf numFmtId="0" fontId="10" fillId="7" borderId="0" xfId="1" applyFont="1" applyFill="1" applyAlignment="1">
      <alignment wrapText="1"/>
    </xf>
    <xf numFmtId="3" fontId="10" fillId="7" borderId="0" xfId="1" quotePrefix="1" applyNumberFormat="1" applyFont="1" applyFill="1" applyAlignment="1">
      <alignment horizontal="right"/>
    </xf>
    <xf numFmtId="3" fontId="4" fillId="7" borderId="0" xfId="1" quotePrefix="1" applyNumberFormat="1" applyFont="1" applyFill="1"/>
    <xf numFmtId="0" fontId="4" fillId="7" borderId="0" xfId="1" quotePrefix="1" applyFont="1" applyFill="1"/>
    <xf numFmtId="165" fontId="10" fillId="7" borderId="0" xfId="1" applyNumberFormat="1" applyFont="1" applyFill="1" applyAlignment="1">
      <alignment horizontal="right"/>
    </xf>
    <xf numFmtId="0" fontId="8" fillId="7" borderId="0" xfId="1" quotePrefix="1" applyFont="1" applyFill="1" applyAlignment="1">
      <alignment wrapText="1"/>
    </xf>
    <xf numFmtId="3" fontId="8" fillId="7" borderId="0" xfId="1" quotePrefix="1" applyNumberFormat="1" applyFont="1" applyFill="1" applyAlignment="1">
      <alignment horizontal="right"/>
    </xf>
    <xf numFmtId="165" fontId="8" fillId="7" borderId="0" xfId="1" applyNumberFormat="1" applyFont="1" applyFill="1" applyAlignment="1">
      <alignment horizontal="right"/>
    </xf>
    <xf numFmtId="0" fontId="10" fillId="7" borderId="2" xfId="1" applyFont="1" applyFill="1" applyBorder="1"/>
    <xf numFmtId="0" fontId="4" fillId="7" borderId="2" xfId="1" applyFont="1" applyFill="1" applyBorder="1"/>
    <xf numFmtId="0" fontId="4" fillId="7" borderId="0" xfId="6" applyFont="1" applyFill="1"/>
    <xf numFmtId="0" fontId="2" fillId="7" borderId="0" xfId="6" applyFont="1" applyFill="1"/>
    <xf numFmtId="0" fontId="11" fillId="7" borderId="0" xfId="6" applyFont="1" applyFill="1"/>
    <xf numFmtId="0" fontId="8" fillId="7" borderId="0" xfId="6" applyFont="1" applyFill="1"/>
    <xf numFmtId="0" fontId="10" fillId="7" borderId="0" xfId="6" applyFont="1" applyFill="1"/>
    <xf numFmtId="0" fontId="10" fillId="7" borderId="1" xfId="6" applyFont="1" applyFill="1" applyBorder="1"/>
    <xf numFmtId="0" fontId="10" fillId="7" borderId="1" xfId="6" applyFont="1" applyFill="1" applyBorder="1" applyAlignment="1">
      <alignment horizontal="right" vertical="center" wrapText="1"/>
    </xf>
    <xf numFmtId="17" fontId="10" fillId="7" borderId="1" xfId="6" quotePrefix="1" applyNumberFormat="1" applyFont="1" applyFill="1" applyBorder="1" applyAlignment="1">
      <alignment horizontal="right" vertical="center" wrapText="1"/>
    </xf>
    <xf numFmtId="0" fontId="10" fillId="7" borderId="0" xfId="6" applyFont="1" applyFill="1" applyAlignment="1">
      <alignment wrapText="1"/>
    </xf>
    <xf numFmtId="3" fontId="10" fillId="7" borderId="0" xfId="6" quotePrefix="1" applyNumberFormat="1" applyFont="1" applyFill="1" applyAlignment="1">
      <alignment horizontal="right"/>
    </xf>
    <xf numFmtId="165" fontId="10" fillId="7" borderId="0" xfId="6" quotePrefix="1" applyNumberFormat="1" applyFont="1" applyFill="1" applyAlignment="1">
      <alignment horizontal="right"/>
    </xf>
    <xf numFmtId="0" fontId="4" fillId="7" borderId="0" xfId="6" quotePrefix="1" applyFont="1" applyFill="1"/>
    <xf numFmtId="3" fontId="10" fillId="7" borderId="0" xfId="6" applyNumberFormat="1" applyFont="1" applyFill="1" applyAlignment="1">
      <alignment horizontal="right"/>
    </xf>
    <xf numFmtId="165" fontId="10" fillId="7" borderId="0" xfId="6" applyNumberFormat="1" applyFont="1" applyFill="1" applyAlignment="1">
      <alignment horizontal="right"/>
    </xf>
    <xf numFmtId="3" fontId="4" fillId="7" borderId="0" xfId="0" quotePrefix="1" applyNumberFormat="1" applyFont="1" applyFill="1"/>
    <xf numFmtId="0" fontId="8" fillId="7" borderId="0" xfId="6" quotePrefix="1" applyFont="1" applyFill="1" applyAlignment="1">
      <alignment wrapText="1"/>
    </xf>
    <xf numFmtId="3" fontId="8" fillId="7" borderId="0" xfId="6" quotePrefix="1" applyNumberFormat="1" applyFont="1" applyFill="1"/>
    <xf numFmtId="165" fontId="8" fillId="7" borderId="0" xfId="6" quotePrefix="1" applyNumberFormat="1" applyFont="1" applyFill="1" applyAlignment="1">
      <alignment horizontal="right"/>
    </xf>
    <xf numFmtId="3" fontId="8" fillId="7" borderId="0" xfId="6" applyNumberFormat="1" applyFont="1" applyFill="1"/>
    <xf numFmtId="165" fontId="8" fillId="7" borderId="0" xfId="6" applyNumberFormat="1" applyFont="1" applyFill="1" applyAlignment="1">
      <alignment horizontal="right"/>
    </xf>
    <xf numFmtId="0" fontId="10" fillId="7" borderId="0" xfId="0" applyFont="1" applyFill="1" applyAlignment="1">
      <alignment vertical="top" wrapText="1"/>
    </xf>
    <xf numFmtId="0" fontId="4" fillId="7" borderId="2" xfId="6" applyFont="1" applyFill="1" applyBorder="1"/>
    <xf numFmtId="0" fontId="10" fillId="7" borderId="7" xfId="6" applyFont="1" applyFill="1" applyBorder="1"/>
    <xf numFmtId="0" fontId="10" fillId="7" borderId="7" xfId="6" applyFont="1" applyFill="1" applyBorder="1" applyAlignment="1">
      <alignment horizontal="center" wrapText="1"/>
    </xf>
    <xf numFmtId="0" fontId="10" fillId="7" borderId="2" xfId="6" applyFont="1" applyFill="1" applyBorder="1"/>
    <xf numFmtId="0" fontId="10" fillId="7" borderId="1" xfId="6" applyFont="1" applyFill="1" applyBorder="1" applyAlignment="1">
      <alignment horizontal="right" wrapText="1"/>
    </xf>
    <xf numFmtId="17" fontId="10" fillId="7" borderId="1" xfId="6" quotePrefix="1" applyNumberFormat="1" applyFont="1" applyFill="1" applyBorder="1" applyAlignment="1">
      <alignment horizontal="right" wrapText="1"/>
    </xf>
    <xf numFmtId="0" fontId="10" fillId="7" borderId="0" xfId="6" applyFont="1" applyFill="1" applyAlignment="1">
      <alignment horizontal="right" wrapText="1"/>
    </xf>
    <xf numFmtId="3" fontId="4" fillId="7" borderId="0" xfId="6" quotePrefix="1" applyNumberFormat="1" applyFont="1" applyFill="1"/>
    <xf numFmtId="165" fontId="4" fillId="7" borderId="0" xfId="6" quotePrefix="1" applyNumberFormat="1" applyFont="1" applyFill="1"/>
    <xf numFmtId="0" fontId="8" fillId="7" borderId="2" xfId="6" applyFont="1" applyFill="1" applyBorder="1" applyAlignment="1">
      <alignment wrapText="1"/>
    </xf>
    <xf numFmtId="3" fontId="8" fillId="7" borderId="2" xfId="6" quotePrefix="1" applyNumberFormat="1" applyFont="1" applyFill="1" applyBorder="1" applyAlignment="1">
      <alignment horizontal="right"/>
    </xf>
    <xf numFmtId="166" fontId="10" fillId="7" borderId="0" xfId="6" quotePrefix="1" applyNumberFormat="1" applyFont="1" applyFill="1" applyAlignment="1">
      <alignment horizontal="right"/>
    </xf>
    <xf numFmtId="166" fontId="8" fillId="7" borderId="2" xfId="6" quotePrefix="1" applyNumberFormat="1" applyFont="1" applyFill="1" applyBorder="1" applyAlignment="1">
      <alignment horizontal="right"/>
    </xf>
    <xf numFmtId="0" fontId="0" fillId="7" borderId="0" xfId="0" applyFill="1"/>
    <xf numFmtId="0" fontId="10" fillId="7" borderId="0" xfId="1" applyFont="1" applyFill="1" applyAlignment="1">
      <alignment horizontal="right" vertical="center" wrapText="1"/>
    </xf>
    <xf numFmtId="164" fontId="10" fillId="7" borderId="0" xfId="2" quotePrefix="1" applyNumberFormat="1" applyFont="1" applyFill="1" applyBorder="1"/>
    <xf numFmtId="165" fontId="4" fillId="7" borderId="0" xfId="1" applyNumberFormat="1" applyFont="1" applyFill="1"/>
    <xf numFmtId="3" fontId="4" fillId="7" borderId="0" xfId="1" applyNumberFormat="1" applyFont="1" applyFill="1"/>
    <xf numFmtId="0" fontId="17" fillId="3" borderId="4" xfId="0" applyFont="1" applyFill="1" applyBorder="1" applyAlignment="1">
      <alignment horizontal="center" vertical="top" wrapText="1"/>
    </xf>
    <xf numFmtId="0" fontId="17" fillId="3" borderId="6" xfId="0" applyFont="1" applyFill="1" applyBorder="1" applyAlignment="1">
      <alignment horizontal="center" vertical="top" wrapText="1"/>
    </xf>
    <xf numFmtId="0" fontId="17" fillId="3" borderId="5" xfId="0" applyFont="1" applyFill="1" applyBorder="1" applyAlignment="1">
      <alignment horizontal="center" vertical="top" wrapText="1"/>
    </xf>
    <xf numFmtId="0" fontId="16" fillId="3" borderId="6" xfId="0" applyFont="1" applyFill="1" applyBorder="1" applyAlignment="1">
      <alignment horizontal="center" vertical="top" wrapText="1"/>
    </xf>
    <xf numFmtId="0" fontId="16" fillId="3" borderId="5" xfId="0" applyFont="1" applyFill="1" applyBorder="1" applyAlignment="1">
      <alignment horizontal="center" vertical="top" wrapText="1"/>
    </xf>
    <xf numFmtId="0" fontId="16" fillId="3" borderId="4" xfId="0" applyFont="1" applyFill="1" applyBorder="1" applyAlignment="1">
      <alignment horizontal="center" vertical="top" wrapText="1"/>
    </xf>
    <xf numFmtId="0" fontId="16" fillId="2" borderId="6" xfId="0" applyFont="1" applyFill="1" applyBorder="1" applyAlignment="1">
      <alignment vertical="top" wrapText="1"/>
    </xf>
    <xf numFmtId="0" fontId="16" fillId="2" borderId="5" xfId="0" applyFont="1" applyFill="1" applyBorder="1" applyAlignment="1">
      <alignment vertical="top" wrapText="1"/>
    </xf>
    <xf numFmtId="0" fontId="15" fillId="3" borderId="4" xfId="0" applyFont="1" applyFill="1" applyBorder="1" applyAlignment="1">
      <alignment horizontal="right" vertical="center" wrapText="1"/>
    </xf>
    <xf numFmtId="0" fontId="15" fillId="3" borderId="5" xfId="0" applyFont="1" applyFill="1" applyBorder="1" applyAlignment="1">
      <alignment horizontal="right" vertical="center" wrapText="1"/>
    </xf>
    <xf numFmtId="0" fontId="15" fillId="2" borderId="4" xfId="0" applyFont="1" applyFill="1" applyBorder="1" applyAlignment="1">
      <alignment horizontal="right" vertical="top" wrapText="1"/>
    </xf>
    <xf numFmtId="0" fontId="15" fillId="2" borderId="5" xfId="0" applyFont="1" applyFill="1" applyBorder="1" applyAlignment="1">
      <alignment horizontal="right" vertical="top" wrapText="1"/>
    </xf>
    <xf numFmtId="0" fontId="16" fillId="2" borderId="4" xfId="0" applyFont="1" applyFill="1" applyBorder="1" applyAlignment="1">
      <alignment vertical="top" wrapText="1"/>
    </xf>
    <xf numFmtId="0" fontId="10" fillId="7" borderId="1" xfId="6" applyFont="1" applyFill="1" applyBorder="1" applyAlignment="1">
      <alignment horizontal="center" wrapText="1"/>
    </xf>
    <xf numFmtId="0" fontId="27" fillId="7" borderId="0" xfId="0" applyFont="1" applyFill="1" applyAlignment="1">
      <alignment horizontal="left" vertical="top" wrapText="1"/>
    </xf>
    <xf numFmtId="0" fontId="8" fillId="7" borderId="0" xfId="0" applyFont="1" applyFill="1" applyAlignment="1">
      <alignment horizontal="left" vertical="top" wrapText="1"/>
    </xf>
    <xf numFmtId="0" fontId="8" fillId="0" borderId="0" xfId="1" applyFont="1" applyAlignment="1">
      <alignment horizontal="left" vertical="top" wrapText="1"/>
    </xf>
    <xf numFmtId="0" fontId="11" fillId="0" borderId="0" xfId="1" applyFont="1"/>
    <xf numFmtId="3" fontId="4" fillId="39" borderId="0" xfId="0" quotePrefix="1" applyNumberFormat="1" applyFont="1" applyFill="1" applyAlignment="1">
      <alignment horizontal="right"/>
    </xf>
    <xf numFmtId="0" fontId="13" fillId="0" borderId="3" xfId="0" applyFont="1" applyBorder="1" applyAlignment="1">
      <alignment horizontal="right"/>
    </xf>
    <xf numFmtId="0" fontId="13" fillId="6" borderId="3" xfId="0" applyFont="1" applyFill="1" applyBorder="1" applyAlignment="1">
      <alignment horizontal="right"/>
    </xf>
    <xf numFmtId="43" fontId="13" fillId="0" borderId="3" xfId="7" applyFont="1" applyBorder="1" applyAlignment="1">
      <alignment horizontal="right"/>
    </xf>
    <xf numFmtId="0" fontId="17" fillId="3" borderId="5" xfId="1" applyFont="1" applyFill="1" applyBorder="1" applyAlignment="1">
      <alignment horizontal="center" vertical="top" wrapText="1"/>
    </xf>
    <xf numFmtId="0" fontId="17" fillId="2" borderId="4" xfId="1" applyFont="1" applyFill="1" applyBorder="1" applyAlignment="1">
      <alignment vertical="top" wrapText="1"/>
    </xf>
    <xf numFmtId="0" fontId="16" fillId="2" borderId="5" xfId="1" applyFont="1" applyFill="1" applyBorder="1" applyAlignment="1">
      <alignment vertical="top" wrapText="1"/>
    </xf>
    <xf numFmtId="0" fontId="16" fillId="2" borderId="6" xfId="1" applyFont="1" applyFill="1" applyBorder="1" applyAlignment="1">
      <alignment vertical="top" wrapText="1"/>
    </xf>
    <xf numFmtId="0" fontId="16" fillId="2" borderId="4" xfId="1" applyFont="1" applyFill="1" applyBorder="1" applyAlignment="1">
      <alignment vertical="top" wrapText="1"/>
    </xf>
    <xf numFmtId="0" fontId="15" fillId="2" borderId="5" xfId="1" applyFont="1" applyFill="1" applyBorder="1" applyAlignment="1">
      <alignment horizontal="right" vertical="top" wrapText="1"/>
    </xf>
    <xf numFmtId="0" fontId="15" fillId="3" borderId="4" xfId="1" applyFont="1" applyFill="1" applyBorder="1" applyAlignment="1">
      <alignment horizontal="right" vertical="center" wrapText="1"/>
    </xf>
    <xf numFmtId="0" fontId="15" fillId="3" borderId="5" xfId="1" applyFont="1" applyFill="1" applyBorder="1" applyAlignment="1">
      <alignment horizontal="right" vertical="center" wrapText="1"/>
    </xf>
    <xf numFmtId="0" fontId="17" fillId="3" borderId="4" xfId="1" applyFont="1" applyFill="1" applyBorder="1" applyAlignment="1">
      <alignment horizontal="center" vertical="top" wrapText="1"/>
    </xf>
    <xf numFmtId="0" fontId="17" fillId="2" borderId="5" xfId="1" applyFont="1" applyFill="1" applyBorder="1" applyAlignment="1">
      <alignment vertical="top" wrapText="1"/>
    </xf>
    <xf numFmtId="0" fontId="17" fillId="3" borderId="6" xfId="1" applyFont="1" applyFill="1" applyBorder="1" applyAlignment="1">
      <alignment horizontal="center" vertical="top" wrapText="1"/>
    </xf>
    <xf numFmtId="0" fontId="17" fillId="2" borderId="6" xfId="1" applyFont="1" applyFill="1" applyBorder="1" applyAlignment="1">
      <alignment vertical="top" wrapText="1"/>
    </xf>
    <xf numFmtId="0" fontId="15" fillId="2" borderId="4" xfId="1" applyFont="1" applyFill="1" applyBorder="1" applyAlignment="1">
      <alignment horizontal="right" vertical="top" wrapText="1"/>
    </xf>
    <xf numFmtId="49" fontId="10" fillId="0" borderId="0" xfId="1" applyNumberFormat="1" applyFont="1" applyAlignment="1">
      <alignment horizontal="right" vertical="center"/>
    </xf>
    <xf numFmtId="49" fontId="44" fillId="0" borderId="0" xfId="1" quotePrefix="1" applyNumberFormat="1" applyFont="1"/>
    <xf numFmtId="49" fontId="10" fillId="0" borderId="0" xfId="1" applyNumberFormat="1" applyFont="1" applyAlignment="1">
      <alignment horizontal="left" vertical="center"/>
    </xf>
    <xf numFmtId="49" fontId="10" fillId="0" borderId="0" xfId="1" applyNumberFormat="1" applyFont="1" applyAlignment="1">
      <alignment horizontal="left" vertical="top" wrapText="1"/>
    </xf>
    <xf numFmtId="164" fontId="13" fillId="6" borderId="3" xfId="7" applyNumberFormat="1" applyFont="1" applyFill="1" applyBorder="1" applyAlignment="1">
      <alignment horizontal="right"/>
    </xf>
    <xf numFmtId="49" fontId="10" fillId="0" borderId="0" xfId="1" applyNumberFormat="1" applyFont="1" applyAlignment="1">
      <alignment horizontal="left" vertical="top"/>
    </xf>
    <xf numFmtId="164" fontId="13" fillId="0" borderId="3" xfId="7" applyNumberFormat="1" applyFont="1" applyBorder="1" applyAlignment="1">
      <alignment horizontal="right"/>
    </xf>
    <xf numFmtId="0" fontId="10" fillId="0" borderId="7" xfId="1" applyFont="1" applyBorder="1" applyAlignment="1">
      <alignment horizontal="right" vertical="center"/>
    </xf>
    <xf numFmtId="0" fontId="10" fillId="0" borderId="0" xfId="1" applyFont="1" applyAlignment="1">
      <alignment horizontal="right" vertical="center"/>
    </xf>
    <xf numFmtId="0" fontId="16" fillId="3" borderId="3" xfId="1" applyFont="1" applyFill="1" applyBorder="1" applyAlignment="1">
      <alignment horizontal="center" vertical="top" wrapText="1"/>
    </xf>
    <xf numFmtId="0" fontId="18" fillId="4" borderId="3" xfId="1" applyFont="1" applyFill="1" applyBorder="1" applyAlignment="1">
      <alignment wrapText="1"/>
    </xf>
    <xf numFmtId="0" fontId="19" fillId="5" borderId="3" xfId="1" applyFont="1" applyFill="1" applyBorder="1" applyAlignment="1">
      <alignment horizontal="center"/>
    </xf>
    <xf numFmtId="0" fontId="21" fillId="4" borderId="3" xfId="1" applyFont="1" applyFill="1" applyBorder="1" applyAlignment="1">
      <alignment vertical="top" wrapText="1"/>
    </xf>
    <xf numFmtId="0" fontId="20" fillId="4" borderId="3" xfId="1" applyFont="1" applyFill="1" applyBorder="1" applyAlignment="1">
      <alignment vertical="top" wrapText="1"/>
    </xf>
  </cellXfs>
  <cellStyles count="50">
    <cellStyle name="20% - Colore 1" xfId="27" builtinId="30" customBuiltin="1"/>
    <cellStyle name="20% - Colore 2" xfId="31" builtinId="34" customBuiltin="1"/>
    <cellStyle name="20% - Colore 3" xfId="35" builtinId="38" customBuiltin="1"/>
    <cellStyle name="20% - Colore 4" xfId="39" builtinId="42" customBuiltin="1"/>
    <cellStyle name="20% - Colore 5" xfId="43" builtinId="46" customBuiltin="1"/>
    <cellStyle name="20% - Colore 6" xfId="47" builtinId="50" customBuiltin="1"/>
    <cellStyle name="40% - Colore 1" xfId="28" builtinId="31" customBuiltin="1"/>
    <cellStyle name="40% - Colore 2" xfId="32" builtinId="35" customBuiltin="1"/>
    <cellStyle name="40% - Colore 3" xfId="36" builtinId="39" customBuiltin="1"/>
    <cellStyle name="40% - Colore 4" xfId="40" builtinId="43" customBuiltin="1"/>
    <cellStyle name="40% - Colore 5" xfId="44" builtinId="47" customBuiltin="1"/>
    <cellStyle name="40% - Colore 6" xfId="48" builtinId="51" customBuiltin="1"/>
    <cellStyle name="60% - Colore 1" xfId="29" builtinId="32" customBuiltin="1"/>
    <cellStyle name="60% - Colore 2" xfId="33" builtinId="36" customBuiltin="1"/>
    <cellStyle name="60% - Colore 3" xfId="37" builtinId="40" customBuiltin="1"/>
    <cellStyle name="60% - Colore 4" xfId="41" builtinId="44" customBuiltin="1"/>
    <cellStyle name="60% - Colore 5" xfId="45" builtinId="48" customBuiltin="1"/>
    <cellStyle name="60% - Colore 6" xfId="49" builtinId="52" customBuiltin="1"/>
    <cellStyle name="Calcolo" xfId="19" builtinId="22" customBuiltin="1"/>
    <cellStyle name="Cella collegata" xfId="20" builtinId="24" customBuiltin="1"/>
    <cellStyle name="Cella da controllare" xfId="21" builtinId="23" customBuiltin="1"/>
    <cellStyle name="Colore 1" xfId="26" builtinId="29" customBuiltin="1"/>
    <cellStyle name="Colore 2" xfId="30" builtinId="33" customBuiltin="1"/>
    <cellStyle name="Colore 3" xfId="34" builtinId="37" customBuiltin="1"/>
    <cellStyle name="Colore 4" xfId="38" builtinId="41" customBuiltin="1"/>
    <cellStyle name="Colore 5" xfId="42" builtinId="45" customBuiltin="1"/>
    <cellStyle name="Colore 6" xfId="46" builtinId="49" customBuiltin="1"/>
    <cellStyle name="Input" xfId="17" builtinId="20" customBuiltin="1"/>
    <cellStyle name="Migliaia" xfId="7" builtinId="3"/>
    <cellStyle name="Migliaia [0] 2" xfId="3" xr:uid="{00000000-0005-0000-0000-000000000000}"/>
    <cellStyle name="Migliaia 2" xfId="2" xr:uid="{00000000-0005-0000-0000-000001000000}"/>
    <cellStyle name="Migliaia 3" xfId="4" xr:uid="{00000000-0005-0000-0000-000002000000}"/>
    <cellStyle name="Neutrale" xfId="16" builtinId="28" customBuiltin="1"/>
    <cellStyle name="Normale" xfId="0" builtinId="0"/>
    <cellStyle name="Normale 2" xfId="1" xr:uid="{00000000-0005-0000-0000-000004000000}"/>
    <cellStyle name="Normale 2 2" xfId="6" xr:uid="{00000000-0005-0000-0000-000005000000}"/>
    <cellStyle name="Normale 3" xfId="5" xr:uid="{00000000-0005-0000-0000-000006000000}"/>
    <cellStyle name="Normale 4" xfId="8" xr:uid="{91F9CAE1-726D-43B0-8440-352AEFA6F58A}"/>
    <cellStyle name="Nota" xfId="23" builtinId="10" customBuiltin="1"/>
    <cellStyle name="Output" xfId="18" builtinId="21" customBuiltin="1"/>
    <cellStyle name="Testo avviso" xfId="22" builtinId="11" customBuiltin="1"/>
    <cellStyle name="Testo descrittivo" xfId="24" builtinId="53" customBuiltin="1"/>
    <cellStyle name="Titolo" xfId="9" builtinId="15" customBuiltin="1"/>
    <cellStyle name="Titolo 1" xfId="10" builtinId="16" customBuiltin="1"/>
    <cellStyle name="Titolo 2" xfId="11" builtinId="17" customBuiltin="1"/>
    <cellStyle name="Titolo 3" xfId="12" builtinId="18" customBuiltin="1"/>
    <cellStyle name="Titolo 4" xfId="13" builtinId="19" customBuiltin="1"/>
    <cellStyle name="Totale" xfId="25" builtinId="25" customBuiltin="1"/>
    <cellStyle name="Valore non valido" xfId="15" builtinId="27" customBuiltin="1"/>
    <cellStyle name="Valore valido" xfId="14"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5" b="0" i="0" u="none" strike="noStrike" baseline="0">
                <a:solidFill>
                  <a:srgbClr val="000000"/>
                </a:solidFill>
                <a:latin typeface="Arial"/>
                <a:ea typeface="Arial"/>
                <a:cs typeface="Arial"/>
              </a:defRPr>
            </a:pPr>
            <a:r>
              <a:rPr lang="it-IT" sz="175" b="1" i="0" u="none" strike="noStrike" baseline="0">
                <a:solidFill>
                  <a:srgbClr val="000000"/>
                </a:solidFill>
                <a:latin typeface="Arial"/>
                <a:cs typeface="Arial"/>
              </a:rPr>
              <a:t>Imprese per macrosettore</a:t>
            </a:r>
          </a:p>
          <a:p>
            <a:pPr>
              <a:defRPr sz="125" b="0" i="0" u="none" strike="noStrike" baseline="0">
                <a:solidFill>
                  <a:srgbClr val="000000"/>
                </a:solidFill>
                <a:latin typeface="Arial"/>
                <a:ea typeface="Arial"/>
                <a:cs typeface="Arial"/>
              </a:defRPr>
            </a:pPr>
            <a:r>
              <a:rPr lang="it-IT" sz="175" b="0" i="1" u="none" strike="noStrike" baseline="0">
                <a:solidFill>
                  <a:srgbClr val="000000"/>
                </a:solidFill>
                <a:latin typeface="Arial"/>
                <a:cs typeface="Arial"/>
              </a:rPr>
              <a:t>(percentuali)</a:t>
            </a:r>
          </a:p>
        </c:rich>
      </c:tx>
      <c:overlay val="0"/>
      <c:spPr>
        <a:noFill/>
        <a:ln w="25400">
          <a:noFill/>
        </a:ln>
      </c:spPr>
    </c:title>
    <c:autoTitleDeleted val="0"/>
    <c:view3D>
      <c:rotX val="15"/>
      <c:rotY val="180"/>
      <c:rAngAx val="0"/>
      <c:perspective val="0"/>
    </c:view3D>
    <c:floor>
      <c:thickness val="0"/>
    </c:floor>
    <c:sideWall>
      <c:thickness val="0"/>
    </c:sideWall>
    <c:backWall>
      <c:thickness val="0"/>
    </c:backWall>
    <c:plotArea>
      <c:layout/>
      <c:pie3DChart>
        <c:varyColors val="1"/>
        <c:ser>
          <c:idx val="0"/>
          <c:order val="0"/>
          <c:tx>
            <c:v>Imprese per macrosettore</c:v>
          </c:tx>
          <c:spPr>
            <a:ln w="12700">
              <a:solidFill>
                <a:srgbClr val="000000"/>
              </a:solidFill>
              <a:prstDash val="solid"/>
            </a:ln>
          </c:spPr>
          <c:explosion val="12"/>
          <c:dLbls>
            <c:dLbl>
              <c:idx val="0"/>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4758-47E8-A693-0CD8C18DECC9}"/>
                </c:ext>
              </c:extLst>
            </c:dLbl>
            <c:dLbl>
              <c:idx val="1"/>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4758-47E8-A693-0CD8C18DECC9}"/>
                </c:ext>
              </c:extLst>
            </c:dLbl>
            <c:dLbl>
              <c:idx val="2"/>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4758-47E8-A693-0CD8C18DECC9}"/>
                </c:ext>
              </c:extLst>
            </c:dLbl>
            <c:spPr>
              <a:noFill/>
              <a:ln w="25400">
                <a:noFill/>
              </a:ln>
            </c:spPr>
            <c:txPr>
              <a:bodyPr/>
              <a:lstStyle/>
              <a:p>
                <a:pPr>
                  <a:defRPr sz="200" b="1" i="0" u="none" strike="noStrike" baseline="0">
                    <a:solidFill>
                      <a:srgbClr val="000000"/>
                    </a:solidFill>
                    <a:latin typeface="Arial"/>
                    <a:ea typeface="Arial"/>
                    <a:cs typeface="Arial"/>
                  </a:defRPr>
                </a:pPr>
                <a:endParaRPr lang="fr-FR"/>
              </a:p>
            </c:txPr>
            <c:showLegendKey val="0"/>
            <c:showVal val="1"/>
            <c:showCatName val="0"/>
            <c:showSerName val="0"/>
            <c:showPercent val="0"/>
            <c:showBubbleSize val="0"/>
            <c:showLeaderLines val="0"/>
            <c:extLst>
              <c:ext xmlns:c15="http://schemas.microsoft.com/office/drawing/2012/chart" uri="{CE6537A1-D6FC-4f65-9D91-7224C49458BB}"/>
            </c:extLst>
          </c:dLbls>
          <c:extLst>
            <c:ext xmlns:c16="http://schemas.microsoft.com/office/drawing/2014/chart" uri="{C3380CC4-5D6E-409C-BE32-E72D297353CC}">
              <c16:uniqueId val="{00000003-4758-47E8-A693-0CD8C18DECC9}"/>
            </c:ext>
          </c:extLst>
        </c:ser>
        <c:dLbls>
          <c:showLegendKey val="0"/>
          <c:showVal val="0"/>
          <c:showCatName val="0"/>
          <c:showSerName val="0"/>
          <c:showPercent val="0"/>
          <c:showBubbleSize val="0"/>
          <c:showLeaderLines val="0"/>
        </c:dLbls>
      </c:pie3DChart>
      <c:spPr>
        <a:noFill/>
        <a:ln w="25400">
          <a:noFill/>
        </a:ln>
      </c:spPr>
    </c:plotArea>
    <c:legend>
      <c:legendPos val="b"/>
      <c:overlay val="0"/>
      <c:spPr>
        <a:solidFill>
          <a:srgbClr val="FFFFFF"/>
        </a:solidFill>
        <a:ln w="25400">
          <a:noFill/>
        </a:ln>
      </c:spPr>
      <c:txPr>
        <a:bodyPr/>
        <a:lstStyle/>
        <a:p>
          <a:pPr>
            <a:defRPr sz="780" b="0" i="0" u="none" strike="noStrike" baseline="0">
              <a:solidFill>
                <a:srgbClr val="000000"/>
              </a:solidFill>
              <a:latin typeface="Arial"/>
              <a:ea typeface="Arial"/>
              <a:cs typeface="Arial"/>
            </a:defRPr>
          </a:pPr>
          <a:endParaRPr lang="fr-FR"/>
        </a:p>
      </c:txPr>
    </c:legend>
    <c:plotVisOnly val="1"/>
    <c:dispBlanksAs val="zero"/>
    <c:showDLblsOverMax val="0"/>
  </c:chart>
  <c:spPr>
    <a:solidFill>
      <a:srgbClr val="FFFFFF"/>
    </a:solidFill>
    <a:ln w="9525">
      <a:noFill/>
    </a:ln>
  </c:spPr>
  <c:txPr>
    <a:bodyPr/>
    <a:lstStyle/>
    <a:p>
      <a:pPr>
        <a:defRPr sz="125" b="0" i="0" u="none" strike="noStrike" baseline="0">
          <a:solidFill>
            <a:srgbClr val="000000"/>
          </a:solidFill>
          <a:latin typeface="Arial"/>
          <a:ea typeface="Arial"/>
          <a:cs typeface="Arial"/>
        </a:defRPr>
      </a:pPr>
      <a:endParaRPr lang="fr-FR"/>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5" b="0" i="0" u="none" strike="noStrike" baseline="0">
                <a:solidFill>
                  <a:srgbClr val="000000"/>
                </a:solidFill>
                <a:latin typeface="Arial"/>
                <a:ea typeface="Arial"/>
                <a:cs typeface="Arial"/>
              </a:defRPr>
            </a:pPr>
            <a:r>
              <a:rPr lang="it-IT" sz="175" b="1" i="0" u="none" strike="noStrike" baseline="0">
                <a:solidFill>
                  <a:srgbClr val="000000"/>
                </a:solidFill>
                <a:latin typeface="Arial"/>
                <a:cs typeface="Arial"/>
              </a:rPr>
              <a:t>Addetti per macrosettore</a:t>
            </a:r>
          </a:p>
          <a:p>
            <a:pPr>
              <a:defRPr sz="125" b="0" i="0" u="none" strike="noStrike" baseline="0">
                <a:solidFill>
                  <a:srgbClr val="000000"/>
                </a:solidFill>
                <a:latin typeface="Arial"/>
                <a:ea typeface="Arial"/>
                <a:cs typeface="Arial"/>
              </a:defRPr>
            </a:pPr>
            <a:r>
              <a:rPr lang="it-IT" sz="175" b="0" i="1" u="none" strike="noStrike" baseline="0">
                <a:solidFill>
                  <a:srgbClr val="000000"/>
                </a:solidFill>
                <a:latin typeface="Arial"/>
                <a:cs typeface="Arial"/>
              </a:rPr>
              <a:t>(percentuali)</a:t>
            </a:r>
          </a:p>
        </c:rich>
      </c:tx>
      <c:overlay val="0"/>
      <c:spPr>
        <a:noFill/>
        <a:ln w="25400">
          <a:noFill/>
        </a:ln>
      </c:spPr>
    </c:title>
    <c:autoTitleDeleted val="0"/>
    <c:view3D>
      <c:rotX val="15"/>
      <c:rotY val="180"/>
      <c:rAngAx val="0"/>
      <c:perspective val="0"/>
    </c:view3D>
    <c:floor>
      <c:thickness val="0"/>
    </c:floor>
    <c:sideWall>
      <c:thickness val="0"/>
    </c:sideWall>
    <c:backWall>
      <c:thickness val="0"/>
    </c:backWall>
    <c:plotArea>
      <c:layout/>
      <c:pie3DChart>
        <c:varyColors val="1"/>
        <c:ser>
          <c:idx val="0"/>
          <c:order val="0"/>
          <c:spPr>
            <a:ln w="12700">
              <a:solidFill>
                <a:srgbClr val="000000"/>
              </a:solidFill>
              <a:prstDash val="solid"/>
            </a:ln>
          </c:spPr>
          <c:explosion val="12"/>
          <c:dLbls>
            <c:dLbl>
              <c:idx val="0"/>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F42D-4BDA-80DA-6DF843407AC3}"/>
                </c:ext>
              </c:extLst>
            </c:dLbl>
            <c:dLbl>
              <c:idx val="1"/>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F42D-4BDA-80DA-6DF843407AC3}"/>
                </c:ext>
              </c:extLst>
            </c:dLbl>
            <c:dLbl>
              <c:idx val="2"/>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F42D-4BDA-80DA-6DF843407AC3}"/>
                </c:ext>
              </c:extLst>
            </c:dLbl>
            <c:spPr>
              <a:noFill/>
              <a:ln w="25400">
                <a:noFill/>
              </a:ln>
            </c:spPr>
            <c:txPr>
              <a:bodyPr/>
              <a:lstStyle/>
              <a:p>
                <a:pPr>
                  <a:defRPr sz="200" b="1" i="0" u="none" strike="noStrike" baseline="0">
                    <a:solidFill>
                      <a:srgbClr val="000000"/>
                    </a:solidFill>
                    <a:latin typeface="Arial"/>
                    <a:ea typeface="Arial"/>
                    <a:cs typeface="Arial"/>
                  </a:defRPr>
                </a:pPr>
                <a:endParaRPr lang="fr-FR"/>
              </a:p>
            </c:txPr>
            <c:showLegendKey val="0"/>
            <c:showVal val="1"/>
            <c:showCatName val="0"/>
            <c:showSerName val="0"/>
            <c:showPercent val="0"/>
            <c:showBubbleSize val="0"/>
            <c:showLeaderLines val="1"/>
            <c:extLst>
              <c:ext xmlns:c15="http://schemas.microsoft.com/office/drawing/2012/chart" uri="{CE6537A1-D6FC-4f65-9D91-7224C49458BB}"/>
            </c:extLst>
          </c:dLbls>
          <c:extLst>
            <c:ext xmlns:c16="http://schemas.microsoft.com/office/drawing/2014/chart" uri="{C3380CC4-5D6E-409C-BE32-E72D297353CC}">
              <c16:uniqueId val="{00000003-F42D-4BDA-80DA-6DF843407AC3}"/>
            </c:ext>
          </c:extLst>
        </c:ser>
        <c:dLbls>
          <c:showLegendKey val="0"/>
          <c:showVal val="0"/>
          <c:showCatName val="0"/>
          <c:showSerName val="0"/>
          <c:showPercent val="0"/>
          <c:showBubbleSize val="0"/>
          <c:showLeaderLines val="1"/>
        </c:dLbls>
      </c:pie3DChart>
      <c:spPr>
        <a:noFill/>
        <a:ln w="25400">
          <a:noFill/>
        </a:ln>
      </c:spPr>
    </c:plotArea>
    <c:legend>
      <c:legendPos val="b"/>
      <c:overlay val="0"/>
      <c:spPr>
        <a:solidFill>
          <a:srgbClr val="FFFFFF"/>
        </a:solidFill>
        <a:ln w="25400">
          <a:noFill/>
        </a:ln>
      </c:spPr>
      <c:txPr>
        <a:bodyPr/>
        <a:lstStyle/>
        <a:p>
          <a:pPr>
            <a:defRPr sz="780" b="0" i="0" u="none" strike="noStrike" baseline="0">
              <a:solidFill>
                <a:srgbClr val="000000"/>
              </a:solidFill>
              <a:latin typeface="Arial"/>
              <a:ea typeface="Arial"/>
              <a:cs typeface="Arial"/>
            </a:defRPr>
          </a:pPr>
          <a:endParaRPr lang="fr-FR"/>
        </a:p>
      </c:txPr>
    </c:legend>
    <c:plotVisOnly val="1"/>
    <c:dispBlanksAs val="zero"/>
    <c:showDLblsOverMax val="0"/>
  </c:chart>
  <c:spPr>
    <a:solidFill>
      <a:srgbClr val="FFFFFF"/>
    </a:solidFill>
    <a:ln w="9525">
      <a:noFill/>
    </a:ln>
  </c:spPr>
  <c:txPr>
    <a:bodyPr/>
    <a:lstStyle/>
    <a:p>
      <a:pPr>
        <a:defRPr sz="125" b="0" i="0" u="none" strike="noStrike" baseline="0">
          <a:solidFill>
            <a:srgbClr val="000000"/>
          </a:solidFill>
          <a:latin typeface="Arial"/>
          <a:ea typeface="Arial"/>
          <a:cs typeface="Arial"/>
        </a:defRPr>
      </a:pPr>
      <a:endParaRPr lang="fr-FR"/>
    </a:p>
  </c:txPr>
  <c:printSettings>
    <c:headerFooter alignWithMargins="0"/>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5" b="0" i="0" u="none" strike="noStrike" baseline="0">
                <a:solidFill>
                  <a:srgbClr val="000000"/>
                </a:solidFill>
                <a:latin typeface="Arial"/>
                <a:ea typeface="Arial"/>
                <a:cs typeface="Arial"/>
              </a:defRPr>
            </a:pPr>
            <a:r>
              <a:rPr lang="it-IT" sz="175" b="1" i="0" u="none" strike="noStrike" baseline="0">
                <a:solidFill>
                  <a:srgbClr val="000000"/>
                </a:solidFill>
                <a:latin typeface="Arial"/>
                <a:cs typeface="Arial"/>
              </a:rPr>
              <a:t>Valore aggiunto per macrosettore</a:t>
            </a:r>
          </a:p>
          <a:p>
            <a:pPr>
              <a:defRPr sz="125" b="0" i="0" u="none" strike="noStrike" baseline="0">
                <a:solidFill>
                  <a:srgbClr val="000000"/>
                </a:solidFill>
                <a:latin typeface="Arial"/>
                <a:ea typeface="Arial"/>
                <a:cs typeface="Arial"/>
              </a:defRPr>
            </a:pPr>
            <a:r>
              <a:rPr lang="it-IT" sz="175" b="0" i="1" u="none" strike="noStrike" baseline="0">
                <a:solidFill>
                  <a:srgbClr val="000000"/>
                </a:solidFill>
                <a:latin typeface="Arial"/>
                <a:cs typeface="Arial"/>
              </a:rPr>
              <a:t>(percentuali)</a:t>
            </a:r>
          </a:p>
        </c:rich>
      </c:tx>
      <c:overlay val="0"/>
      <c:spPr>
        <a:noFill/>
        <a:ln w="25400">
          <a:noFill/>
        </a:ln>
      </c:spPr>
    </c:title>
    <c:autoTitleDeleted val="0"/>
    <c:view3D>
      <c:rotX val="15"/>
      <c:rotY val="180"/>
      <c:rAngAx val="0"/>
      <c:perspective val="0"/>
    </c:view3D>
    <c:floor>
      <c:thickness val="0"/>
    </c:floor>
    <c:sideWall>
      <c:thickness val="0"/>
    </c:sideWall>
    <c:backWall>
      <c:thickness val="0"/>
    </c:backWall>
    <c:plotArea>
      <c:layout/>
      <c:pie3DChart>
        <c:varyColors val="1"/>
        <c:ser>
          <c:idx val="0"/>
          <c:order val="0"/>
          <c:spPr>
            <a:ln w="12700">
              <a:solidFill>
                <a:srgbClr val="000000"/>
              </a:solidFill>
              <a:prstDash val="solid"/>
            </a:ln>
          </c:spPr>
          <c:explosion val="12"/>
          <c:dLbls>
            <c:dLbl>
              <c:idx val="0"/>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2D1B-4084-9A14-67588DD62C8C}"/>
                </c:ext>
              </c:extLst>
            </c:dLbl>
            <c:dLbl>
              <c:idx val="1"/>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2D1B-4084-9A14-67588DD62C8C}"/>
                </c:ext>
              </c:extLst>
            </c:dLbl>
            <c:dLbl>
              <c:idx val="2"/>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2D1B-4084-9A14-67588DD62C8C}"/>
                </c:ext>
              </c:extLst>
            </c:dLbl>
            <c:spPr>
              <a:noFill/>
              <a:ln w="25400">
                <a:noFill/>
              </a:ln>
            </c:spPr>
            <c:txPr>
              <a:bodyPr/>
              <a:lstStyle/>
              <a:p>
                <a:pPr>
                  <a:defRPr sz="200" b="1" i="0" u="none" strike="noStrike" baseline="0">
                    <a:solidFill>
                      <a:srgbClr val="000000"/>
                    </a:solidFill>
                    <a:latin typeface="Arial"/>
                    <a:ea typeface="Arial"/>
                    <a:cs typeface="Arial"/>
                  </a:defRPr>
                </a:pPr>
                <a:endParaRPr lang="fr-FR"/>
              </a:p>
            </c:txPr>
            <c:showLegendKey val="0"/>
            <c:showVal val="1"/>
            <c:showCatName val="0"/>
            <c:showSerName val="0"/>
            <c:showPercent val="0"/>
            <c:showBubbleSize val="0"/>
            <c:showLeaderLines val="0"/>
            <c:extLst>
              <c:ext xmlns:c15="http://schemas.microsoft.com/office/drawing/2012/chart" uri="{CE6537A1-D6FC-4f65-9D91-7224C49458BB}"/>
            </c:extLst>
          </c:dLbls>
          <c:extLst>
            <c:ext xmlns:c16="http://schemas.microsoft.com/office/drawing/2014/chart" uri="{C3380CC4-5D6E-409C-BE32-E72D297353CC}">
              <c16:uniqueId val="{00000003-2D1B-4084-9A14-67588DD62C8C}"/>
            </c:ext>
          </c:extLst>
        </c:ser>
        <c:dLbls>
          <c:showLegendKey val="0"/>
          <c:showVal val="0"/>
          <c:showCatName val="0"/>
          <c:showSerName val="0"/>
          <c:showPercent val="0"/>
          <c:showBubbleSize val="0"/>
          <c:showLeaderLines val="0"/>
        </c:dLbls>
      </c:pie3DChart>
      <c:spPr>
        <a:noFill/>
        <a:ln w="25400">
          <a:noFill/>
        </a:ln>
      </c:spPr>
    </c:plotArea>
    <c:legend>
      <c:legendPos val="b"/>
      <c:overlay val="0"/>
      <c:spPr>
        <a:solidFill>
          <a:srgbClr val="FFFFFF"/>
        </a:solidFill>
        <a:ln w="25400">
          <a:noFill/>
        </a:ln>
      </c:spPr>
      <c:txPr>
        <a:bodyPr/>
        <a:lstStyle/>
        <a:p>
          <a:pPr>
            <a:defRPr sz="780" b="0" i="0" u="none" strike="noStrike" baseline="0">
              <a:solidFill>
                <a:srgbClr val="000000"/>
              </a:solidFill>
              <a:latin typeface="Arial"/>
              <a:ea typeface="Arial"/>
              <a:cs typeface="Arial"/>
            </a:defRPr>
          </a:pPr>
          <a:endParaRPr lang="fr-FR"/>
        </a:p>
      </c:txPr>
    </c:legend>
    <c:plotVisOnly val="1"/>
    <c:dispBlanksAs val="zero"/>
    <c:showDLblsOverMax val="0"/>
  </c:chart>
  <c:spPr>
    <a:solidFill>
      <a:srgbClr val="FFFFFF"/>
    </a:solidFill>
    <a:ln w="9525">
      <a:noFill/>
    </a:ln>
  </c:spPr>
  <c:txPr>
    <a:bodyPr/>
    <a:lstStyle/>
    <a:p>
      <a:pPr>
        <a:defRPr sz="125" b="0" i="0" u="none" strike="noStrike" baseline="0">
          <a:solidFill>
            <a:srgbClr val="000000"/>
          </a:solidFill>
          <a:latin typeface="Arial"/>
          <a:ea typeface="Arial"/>
          <a:cs typeface="Arial"/>
        </a:defRPr>
      </a:pPr>
      <a:endParaRPr lang="fr-FR"/>
    </a:p>
  </c:txPr>
  <c:printSettings>
    <c:headerFooter alignWithMargins="0"/>
    <c:pageMargins b="1" l="0.75" r="0.75"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5" b="0" i="0" u="none" strike="noStrike" baseline="0">
                <a:solidFill>
                  <a:srgbClr val="000000"/>
                </a:solidFill>
                <a:latin typeface="Arial"/>
                <a:ea typeface="Arial"/>
                <a:cs typeface="Arial"/>
              </a:defRPr>
            </a:pPr>
            <a:r>
              <a:rPr lang="it-IT" sz="175" b="1" i="0" u="none" strike="noStrike" baseline="0">
                <a:solidFill>
                  <a:srgbClr val="000000"/>
                </a:solidFill>
                <a:latin typeface="Arial"/>
                <a:cs typeface="Arial"/>
              </a:rPr>
              <a:t>Imprese per macrosettore</a:t>
            </a:r>
          </a:p>
          <a:p>
            <a:pPr>
              <a:defRPr sz="125" b="0" i="0" u="none" strike="noStrike" baseline="0">
                <a:solidFill>
                  <a:srgbClr val="000000"/>
                </a:solidFill>
                <a:latin typeface="Arial"/>
                <a:ea typeface="Arial"/>
                <a:cs typeface="Arial"/>
              </a:defRPr>
            </a:pPr>
            <a:r>
              <a:rPr lang="it-IT" sz="175" b="0" i="1" u="none" strike="noStrike" baseline="0">
                <a:solidFill>
                  <a:srgbClr val="000000"/>
                </a:solidFill>
                <a:latin typeface="Arial"/>
                <a:cs typeface="Arial"/>
              </a:rPr>
              <a:t>(percentuali)</a:t>
            </a:r>
          </a:p>
        </c:rich>
      </c:tx>
      <c:overlay val="0"/>
      <c:spPr>
        <a:noFill/>
        <a:ln w="25400">
          <a:noFill/>
        </a:ln>
      </c:spPr>
    </c:title>
    <c:autoTitleDeleted val="0"/>
    <c:view3D>
      <c:rotX val="15"/>
      <c:rotY val="180"/>
      <c:rAngAx val="0"/>
      <c:perspective val="0"/>
    </c:view3D>
    <c:floor>
      <c:thickness val="0"/>
    </c:floor>
    <c:sideWall>
      <c:thickness val="0"/>
    </c:sideWall>
    <c:backWall>
      <c:thickness val="0"/>
    </c:backWall>
    <c:plotArea>
      <c:layout/>
      <c:pie3DChart>
        <c:varyColors val="1"/>
        <c:ser>
          <c:idx val="0"/>
          <c:order val="0"/>
          <c:tx>
            <c:v>Imprese per macrosettore</c:v>
          </c:tx>
          <c:spPr>
            <a:ln w="12700">
              <a:solidFill>
                <a:srgbClr val="000000"/>
              </a:solidFill>
              <a:prstDash val="solid"/>
            </a:ln>
          </c:spPr>
          <c:explosion val="12"/>
          <c:dLbls>
            <c:dLbl>
              <c:idx val="0"/>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B77D-4E14-B590-25E8B2433ECA}"/>
                </c:ext>
              </c:extLst>
            </c:dLbl>
            <c:dLbl>
              <c:idx val="1"/>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B77D-4E14-B590-25E8B2433ECA}"/>
                </c:ext>
              </c:extLst>
            </c:dLbl>
            <c:dLbl>
              <c:idx val="2"/>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B77D-4E14-B590-25E8B2433ECA}"/>
                </c:ext>
              </c:extLst>
            </c:dLbl>
            <c:spPr>
              <a:noFill/>
              <a:ln w="25400">
                <a:noFill/>
              </a:ln>
            </c:spPr>
            <c:txPr>
              <a:bodyPr/>
              <a:lstStyle/>
              <a:p>
                <a:pPr>
                  <a:defRPr sz="200" b="1" i="0" u="none" strike="noStrike" baseline="0">
                    <a:solidFill>
                      <a:srgbClr val="000000"/>
                    </a:solidFill>
                    <a:latin typeface="Arial"/>
                    <a:ea typeface="Arial"/>
                    <a:cs typeface="Arial"/>
                  </a:defRPr>
                </a:pPr>
                <a:endParaRPr lang="fr-FR"/>
              </a:p>
            </c:txPr>
            <c:showLegendKey val="0"/>
            <c:showVal val="1"/>
            <c:showCatName val="0"/>
            <c:showSerName val="0"/>
            <c:showPercent val="0"/>
            <c:showBubbleSize val="0"/>
            <c:showLeaderLines val="0"/>
            <c:extLst>
              <c:ext xmlns:c15="http://schemas.microsoft.com/office/drawing/2012/chart" uri="{CE6537A1-D6FC-4f65-9D91-7224C49458BB}"/>
            </c:extLst>
          </c:dLbls>
          <c:extLst>
            <c:ext xmlns:c16="http://schemas.microsoft.com/office/drawing/2014/chart" uri="{C3380CC4-5D6E-409C-BE32-E72D297353CC}">
              <c16:uniqueId val="{00000003-B77D-4E14-B590-25E8B2433ECA}"/>
            </c:ext>
          </c:extLst>
        </c:ser>
        <c:dLbls>
          <c:showLegendKey val="0"/>
          <c:showVal val="0"/>
          <c:showCatName val="0"/>
          <c:showSerName val="0"/>
          <c:showPercent val="0"/>
          <c:showBubbleSize val="0"/>
          <c:showLeaderLines val="0"/>
        </c:dLbls>
      </c:pie3DChart>
      <c:spPr>
        <a:noFill/>
        <a:ln w="25400">
          <a:noFill/>
        </a:ln>
      </c:spPr>
    </c:plotArea>
    <c:legend>
      <c:legendPos val="b"/>
      <c:overlay val="0"/>
      <c:spPr>
        <a:solidFill>
          <a:srgbClr val="FFFFFF"/>
        </a:solidFill>
        <a:ln w="25400">
          <a:noFill/>
        </a:ln>
      </c:spPr>
      <c:txPr>
        <a:bodyPr/>
        <a:lstStyle/>
        <a:p>
          <a:pPr>
            <a:defRPr sz="780" b="0" i="0" u="none" strike="noStrike" baseline="0">
              <a:solidFill>
                <a:srgbClr val="000000"/>
              </a:solidFill>
              <a:latin typeface="Arial"/>
              <a:ea typeface="Arial"/>
              <a:cs typeface="Arial"/>
            </a:defRPr>
          </a:pPr>
          <a:endParaRPr lang="fr-FR"/>
        </a:p>
      </c:txPr>
    </c:legend>
    <c:plotVisOnly val="1"/>
    <c:dispBlanksAs val="zero"/>
    <c:showDLblsOverMax val="0"/>
  </c:chart>
  <c:spPr>
    <a:solidFill>
      <a:srgbClr val="FFFFFF"/>
    </a:solidFill>
    <a:ln w="9525">
      <a:noFill/>
    </a:ln>
  </c:spPr>
  <c:txPr>
    <a:bodyPr/>
    <a:lstStyle/>
    <a:p>
      <a:pPr>
        <a:defRPr sz="125" b="0" i="0" u="none" strike="noStrike" baseline="0">
          <a:solidFill>
            <a:srgbClr val="000000"/>
          </a:solidFill>
          <a:latin typeface="Arial"/>
          <a:ea typeface="Arial"/>
          <a:cs typeface="Arial"/>
        </a:defRPr>
      </a:pPr>
      <a:endParaRPr lang="fr-FR"/>
    </a:p>
  </c:txPr>
  <c:printSettings>
    <c:headerFooter alignWithMargins="0"/>
    <c:pageMargins b="1" l="0.75" r="0.75" t="1"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5" b="0" i="0" u="none" strike="noStrike" baseline="0">
                <a:solidFill>
                  <a:srgbClr val="000000"/>
                </a:solidFill>
                <a:latin typeface="Arial"/>
                <a:ea typeface="Arial"/>
                <a:cs typeface="Arial"/>
              </a:defRPr>
            </a:pPr>
            <a:r>
              <a:rPr lang="it-IT" sz="175" b="1" i="0" u="none" strike="noStrike" baseline="0">
                <a:solidFill>
                  <a:srgbClr val="000000"/>
                </a:solidFill>
                <a:latin typeface="Arial"/>
                <a:cs typeface="Arial"/>
              </a:rPr>
              <a:t>Addetti per macrosettore</a:t>
            </a:r>
          </a:p>
          <a:p>
            <a:pPr>
              <a:defRPr sz="125" b="0" i="0" u="none" strike="noStrike" baseline="0">
                <a:solidFill>
                  <a:srgbClr val="000000"/>
                </a:solidFill>
                <a:latin typeface="Arial"/>
                <a:ea typeface="Arial"/>
                <a:cs typeface="Arial"/>
              </a:defRPr>
            </a:pPr>
            <a:r>
              <a:rPr lang="it-IT" sz="175" b="0" i="1" u="none" strike="noStrike" baseline="0">
                <a:solidFill>
                  <a:srgbClr val="000000"/>
                </a:solidFill>
                <a:latin typeface="Arial"/>
                <a:cs typeface="Arial"/>
              </a:rPr>
              <a:t>(percentuali)</a:t>
            </a:r>
          </a:p>
        </c:rich>
      </c:tx>
      <c:overlay val="0"/>
      <c:spPr>
        <a:noFill/>
        <a:ln w="25400">
          <a:noFill/>
        </a:ln>
      </c:spPr>
    </c:title>
    <c:autoTitleDeleted val="0"/>
    <c:view3D>
      <c:rotX val="15"/>
      <c:rotY val="180"/>
      <c:rAngAx val="0"/>
      <c:perspective val="0"/>
    </c:view3D>
    <c:floor>
      <c:thickness val="0"/>
    </c:floor>
    <c:sideWall>
      <c:thickness val="0"/>
    </c:sideWall>
    <c:backWall>
      <c:thickness val="0"/>
    </c:backWall>
    <c:plotArea>
      <c:layout/>
      <c:pie3DChart>
        <c:varyColors val="1"/>
        <c:ser>
          <c:idx val="0"/>
          <c:order val="0"/>
          <c:spPr>
            <a:ln w="12700">
              <a:solidFill>
                <a:srgbClr val="000000"/>
              </a:solidFill>
              <a:prstDash val="solid"/>
            </a:ln>
          </c:spPr>
          <c:explosion val="12"/>
          <c:dLbls>
            <c:dLbl>
              <c:idx val="0"/>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57BC-4374-A78E-DA39BDEE1423}"/>
                </c:ext>
              </c:extLst>
            </c:dLbl>
            <c:dLbl>
              <c:idx val="1"/>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57BC-4374-A78E-DA39BDEE1423}"/>
                </c:ext>
              </c:extLst>
            </c:dLbl>
            <c:dLbl>
              <c:idx val="2"/>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57BC-4374-A78E-DA39BDEE1423}"/>
                </c:ext>
              </c:extLst>
            </c:dLbl>
            <c:spPr>
              <a:noFill/>
              <a:ln w="25400">
                <a:noFill/>
              </a:ln>
            </c:spPr>
            <c:txPr>
              <a:bodyPr/>
              <a:lstStyle/>
              <a:p>
                <a:pPr>
                  <a:defRPr sz="200" b="1" i="0" u="none" strike="noStrike" baseline="0">
                    <a:solidFill>
                      <a:srgbClr val="000000"/>
                    </a:solidFill>
                    <a:latin typeface="Arial"/>
                    <a:ea typeface="Arial"/>
                    <a:cs typeface="Arial"/>
                  </a:defRPr>
                </a:pPr>
                <a:endParaRPr lang="fr-FR"/>
              </a:p>
            </c:txPr>
            <c:showLegendKey val="0"/>
            <c:showVal val="1"/>
            <c:showCatName val="0"/>
            <c:showSerName val="0"/>
            <c:showPercent val="0"/>
            <c:showBubbleSize val="0"/>
            <c:showLeaderLines val="1"/>
            <c:extLst>
              <c:ext xmlns:c15="http://schemas.microsoft.com/office/drawing/2012/chart" uri="{CE6537A1-D6FC-4f65-9D91-7224C49458BB}"/>
            </c:extLst>
          </c:dLbls>
          <c:extLst>
            <c:ext xmlns:c16="http://schemas.microsoft.com/office/drawing/2014/chart" uri="{C3380CC4-5D6E-409C-BE32-E72D297353CC}">
              <c16:uniqueId val="{00000003-57BC-4374-A78E-DA39BDEE1423}"/>
            </c:ext>
          </c:extLst>
        </c:ser>
        <c:dLbls>
          <c:showLegendKey val="0"/>
          <c:showVal val="0"/>
          <c:showCatName val="0"/>
          <c:showSerName val="0"/>
          <c:showPercent val="0"/>
          <c:showBubbleSize val="0"/>
          <c:showLeaderLines val="1"/>
        </c:dLbls>
      </c:pie3DChart>
      <c:spPr>
        <a:noFill/>
        <a:ln w="25400">
          <a:noFill/>
        </a:ln>
      </c:spPr>
    </c:plotArea>
    <c:legend>
      <c:legendPos val="b"/>
      <c:overlay val="0"/>
      <c:spPr>
        <a:solidFill>
          <a:srgbClr val="FFFFFF"/>
        </a:solidFill>
        <a:ln w="25400">
          <a:noFill/>
        </a:ln>
      </c:spPr>
      <c:txPr>
        <a:bodyPr/>
        <a:lstStyle/>
        <a:p>
          <a:pPr>
            <a:defRPr sz="780" b="0" i="0" u="none" strike="noStrike" baseline="0">
              <a:solidFill>
                <a:srgbClr val="000000"/>
              </a:solidFill>
              <a:latin typeface="Arial"/>
              <a:ea typeface="Arial"/>
              <a:cs typeface="Arial"/>
            </a:defRPr>
          </a:pPr>
          <a:endParaRPr lang="fr-FR"/>
        </a:p>
      </c:txPr>
    </c:legend>
    <c:plotVisOnly val="1"/>
    <c:dispBlanksAs val="zero"/>
    <c:showDLblsOverMax val="0"/>
  </c:chart>
  <c:spPr>
    <a:solidFill>
      <a:srgbClr val="FFFFFF"/>
    </a:solidFill>
    <a:ln w="9525">
      <a:noFill/>
    </a:ln>
  </c:spPr>
  <c:txPr>
    <a:bodyPr/>
    <a:lstStyle/>
    <a:p>
      <a:pPr>
        <a:defRPr sz="125" b="0" i="0" u="none" strike="noStrike" baseline="0">
          <a:solidFill>
            <a:srgbClr val="000000"/>
          </a:solidFill>
          <a:latin typeface="Arial"/>
          <a:ea typeface="Arial"/>
          <a:cs typeface="Arial"/>
        </a:defRPr>
      </a:pPr>
      <a:endParaRPr lang="fr-FR"/>
    </a:p>
  </c:txPr>
  <c:printSettings>
    <c:headerFooter alignWithMargins="0"/>
    <c:pageMargins b="1" l="0.75" r="0.75" t="1"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5" b="0" i="0" u="none" strike="noStrike" baseline="0">
                <a:solidFill>
                  <a:srgbClr val="000000"/>
                </a:solidFill>
                <a:latin typeface="Arial"/>
                <a:ea typeface="Arial"/>
                <a:cs typeface="Arial"/>
              </a:defRPr>
            </a:pPr>
            <a:r>
              <a:rPr lang="it-IT" sz="175" b="1" i="0" u="none" strike="noStrike" baseline="0">
                <a:solidFill>
                  <a:srgbClr val="000000"/>
                </a:solidFill>
                <a:latin typeface="Arial"/>
                <a:cs typeface="Arial"/>
              </a:rPr>
              <a:t>Valore aggiunto per macrosettore</a:t>
            </a:r>
          </a:p>
          <a:p>
            <a:pPr>
              <a:defRPr sz="125" b="0" i="0" u="none" strike="noStrike" baseline="0">
                <a:solidFill>
                  <a:srgbClr val="000000"/>
                </a:solidFill>
                <a:latin typeface="Arial"/>
                <a:ea typeface="Arial"/>
                <a:cs typeface="Arial"/>
              </a:defRPr>
            </a:pPr>
            <a:r>
              <a:rPr lang="it-IT" sz="175" b="0" i="1" u="none" strike="noStrike" baseline="0">
                <a:solidFill>
                  <a:srgbClr val="000000"/>
                </a:solidFill>
                <a:latin typeface="Arial"/>
                <a:cs typeface="Arial"/>
              </a:rPr>
              <a:t>(percentuali)</a:t>
            </a:r>
          </a:p>
        </c:rich>
      </c:tx>
      <c:overlay val="0"/>
      <c:spPr>
        <a:noFill/>
        <a:ln w="25400">
          <a:noFill/>
        </a:ln>
      </c:spPr>
    </c:title>
    <c:autoTitleDeleted val="0"/>
    <c:view3D>
      <c:rotX val="15"/>
      <c:rotY val="180"/>
      <c:rAngAx val="0"/>
      <c:perspective val="0"/>
    </c:view3D>
    <c:floor>
      <c:thickness val="0"/>
    </c:floor>
    <c:sideWall>
      <c:thickness val="0"/>
    </c:sideWall>
    <c:backWall>
      <c:thickness val="0"/>
    </c:backWall>
    <c:plotArea>
      <c:layout/>
      <c:pie3DChart>
        <c:varyColors val="1"/>
        <c:ser>
          <c:idx val="0"/>
          <c:order val="0"/>
          <c:spPr>
            <a:ln w="12700">
              <a:solidFill>
                <a:srgbClr val="000000"/>
              </a:solidFill>
              <a:prstDash val="solid"/>
            </a:ln>
          </c:spPr>
          <c:explosion val="12"/>
          <c:dLbls>
            <c:dLbl>
              <c:idx val="0"/>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EFA0-464F-B3B7-6F3D5496A1C8}"/>
                </c:ext>
              </c:extLst>
            </c:dLbl>
            <c:dLbl>
              <c:idx val="1"/>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EFA0-464F-B3B7-6F3D5496A1C8}"/>
                </c:ext>
              </c:extLst>
            </c:dLbl>
            <c:dLbl>
              <c:idx val="2"/>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EFA0-464F-B3B7-6F3D5496A1C8}"/>
                </c:ext>
              </c:extLst>
            </c:dLbl>
            <c:spPr>
              <a:noFill/>
              <a:ln w="25400">
                <a:noFill/>
              </a:ln>
            </c:spPr>
            <c:txPr>
              <a:bodyPr/>
              <a:lstStyle/>
              <a:p>
                <a:pPr>
                  <a:defRPr sz="200" b="1" i="0" u="none" strike="noStrike" baseline="0">
                    <a:solidFill>
                      <a:srgbClr val="000000"/>
                    </a:solidFill>
                    <a:latin typeface="Arial"/>
                    <a:ea typeface="Arial"/>
                    <a:cs typeface="Arial"/>
                  </a:defRPr>
                </a:pPr>
                <a:endParaRPr lang="fr-FR"/>
              </a:p>
            </c:txPr>
            <c:showLegendKey val="0"/>
            <c:showVal val="1"/>
            <c:showCatName val="0"/>
            <c:showSerName val="0"/>
            <c:showPercent val="0"/>
            <c:showBubbleSize val="0"/>
            <c:showLeaderLines val="0"/>
            <c:extLst>
              <c:ext xmlns:c15="http://schemas.microsoft.com/office/drawing/2012/chart" uri="{CE6537A1-D6FC-4f65-9D91-7224C49458BB}"/>
            </c:extLst>
          </c:dLbls>
          <c:extLst>
            <c:ext xmlns:c16="http://schemas.microsoft.com/office/drawing/2014/chart" uri="{C3380CC4-5D6E-409C-BE32-E72D297353CC}">
              <c16:uniqueId val="{00000003-EFA0-464F-B3B7-6F3D5496A1C8}"/>
            </c:ext>
          </c:extLst>
        </c:ser>
        <c:dLbls>
          <c:showLegendKey val="0"/>
          <c:showVal val="0"/>
          <c:showCatName val="0"/>
          <c:showSerName val="0"/>
          <c:showPercent val="0"/>
          <c:showBubbleSize val="0"/>
          <c:showLeaderLines val="0"/>
        </c:dLbls>
      </c:pie3DChart>
      <c:spPr>
        <a:noFill/>
        <a:ln w="25400">
          <a:noFill/>
        </a:ln>
      </c:spPr>
    </c:plotArea>
    <c:legend>
      <c:legendPos val="b"/>
      <c:overlay val="0"/>
      <c:spPr>
        <a:solidFill>
          <a:srgbClr val="FFFFFF"/>
        </a:solidFill>
        <a:ln w="25400">
          <a:noFill/>
        </a:ln>
      </c:spPr>
      <c:txPr>
        <a:bodyPr/>
        <a:lstStyle/>
        <a:p>
          <a:pPr>
            <a:defRPr sz="780" b="0" i="0" u="none" strike="noStrike" baseline="0">
              <a:solidFill>
                <a:srgbClr val="000000"/>
              </a:solidFill>
              <a:latin typeface="Arial"/>
              <a:ea typeface="Arial"/>
              <a:cs typeface="Arial"/>
            </a:defRPr>
          </a:pPr>
          <a:endParaRPr lang="fr-FR"/>
        </a:p>
      </c:txPr>
    </c:legend>
    <c:plotVisOnly val="1"/>
    <c:dispBlanksAs val="zero"/>
    <c:showDLblsOverMax val="0"/>
  </c:chart>
  <c:spPr>
    <a:solidFill>
      <a:srgbClr val="FFFFFF"/>
    </a:solidFill>
    <a:ln w="9525">
      <a:noFill/>
    </a:ln>
  </c:spPr>
  <c:txPr>
    <a:bodyPr/>
    <a:lstStyle/>
    <a:p>
      <a:pPr>
        <a:defRPr sz="125" b="0" i="0" u="none" strike="noStrike" baseline="0">
          <a:solidFill>
            <a:srgbClr val="000000"/>
          </a:solidFill>
          <a:latin typeface="Arial"/>
          <a:ea typeface="Arial"/>
          <a:cs typeface="Arial"/>
        </a:defRPr>
      </a:pPr>
      <a:endParaRPr lang="fr-FR"/>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11</xdr:col>
      <xdr:colOff>0</xdr:colOff>
      <xdr:row>38</xdr:row>
      <xdr:rowOff>0</xdr:rowOff>
    </xdr:from>
    <xdr:to>
      <xdr:col>11</xdr:col>
      <xdr:colOff>0</xdr:colOff>
      <xdr:row>38</xdr:row>
      <xdr:rowOff>0</xdr:rowOff>
    </xdr:to>
    <xdr:graphicFrame macro="">
      <xdr:nvGraphicFramePr>
        <xdr:cNvPr id="2" name="Grafico 2">
          <a:extLst>
            <a:ext uri="{FF2B5EF4-FFF2-40B4-BE49-F238E27FC236}">
              <a16:creationId xmlns:a16="http://schemas.microsoft.com/office/drawing/2014/main" id="{267A11D9-D9CC-4E2B-B5F8-1EDF990AB3B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0</xdr:colOff>
      <xdr:row>38</xdr:row>
      <xdr:rowOff>0</xdr:rowOff>
    </xdr:from>
    <xdr:to>
      <xdr:col>11</xdr:col>
      <xdr:colOff>0</xdr:colOff>
      <xdr:row>38</xdr:row>
      <xdr:rowOff>0</xdr:rowOff>
    </xdr:to>
    <xdr:graphicFrame macro="">
      <xdr:nvGraphicFramePr>
        <xdr:cNvPr id="3" name="Grafico 3">
          <a:extLst>
            <a:ext uri="{FF2B5EF4-FFF2-40B4-BE49-F238E27FC236}">
              <a16:creationId xmlns:a16="http://schemas.microsoft.com/office/drawing/2014/main" id="{E9A69651-01AA-4652-8BC3-245AA8DE979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0</xdr:colOff>
      <xdr:row>38</xdr:row>
      <xdr:rowOff>0</xdr:rowOff>
    </xdr:from>
    <xdr:to>
      <xdr:col>11</xdr:col>
      <xdr:colOff>0</xdr:colOff>
      <xdr:row>38</xdr:row>
      <xdr:rowOff>0</xdr:rowOff>
    </xdr:to>
    <xdr:graphicFrame macro="">
      <xdr:nvGraphicFramePr>
        <xdr:cNvPr id="4" name="Grafico 4">
          <a:extLst>
            <a:ext uri="{FF2B5EF4-FFF2-40B4-BE49-F238E27FC236}">
              <a16:creationId xmlns:a16="http://schemas.microsoft.com/office/drawing/2014/main" id="{AAF91A8A-A5EE-4746-AE45-F73A8652145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11</xdr:col>
      <xdr:colOff>0</xdr:colOff>
      <xdr:row>38</xdr:row>
      <xdr:rowOff>0</xdr:rowOff>
    </xdr:from>
    <xdr:to>
      <xdr:col>11</xdr:col>
      <xdr:colOff>0</xdr:colOff>
      <xdr:row>38</xdr:row>
      <xdr:rowOff>0</xdr:rowOff>
    </xdr:to>
    <xdr:graphicFrame macro="">
      <xdr:nvGraphicFramePr>
        <xdr:cNvPr id="2" name="Grafico 2">
          <a:extLst>
            <a:ext uri="{FF2B5EF4-FFF2-40B4-BE49-F238E27FC236}">
              <a16:creationId xmlns:a16="http://schemas.microsoft.com/office/drawing/2014/main" id="{E9C39E02-0BCB-48C4-8691-D1C3DCD46B5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0</xdr:colOff>
      <xdr:row>38</xdr:row>
      <xdr:rowOff>0</xdr:rowOff>
    </xdr:from>
    <xdr:to>
      <xdr:col>11</xdr:col>
      <xdr:colOff>0</xdr:colOff>
      <xdr:row>38</xdr:row>
      <xdr:rowOff>0</xdr:rowOff>
    </xdr:to>
    <xdr:graphicFrame macro="">
      <xdr:nvGraphicFramePr>
        <xdr:cNvPr id="3" name="Grafico 3">
          <a:extLst>
            <a:ext uri="{FF2B5EF4-FFF2-40B4-BE49-F238E27FC236}">
              <a16:creationId xmlns:a16="http://schemas.microsoft.com/office/drawing/2014/main" id="{00C77502-1948-40E7-ADD4-2A23EC65745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0</xdr:colOff>
      <xdr:row>38</xdr:row>
      <xdr:rowOff>0</xdr:rowOff>
    </xdr:from>
    <xdr:to>
      <xdr:col>11</xdr:col>
      <xdr:colOff>0</xdr:colOff>
      <xdr:row>38</xdr:row>
      <xdr:rowOff>0</xdr:rowOff>
    </xdr:to>
    <xdr:graphicFrame macro="">
      <xdr:nvGraphicFramePr>
        <xdr:cNvPr id="4" name="Grafico 4">
          <a:extLst>
            <a:ext uri="{FF2B5EF4-FFF2-40B4-BE49-F238E27FC236}">
              <a16:creationId xmlns:a16="http://schemas.microsoft.com/office/drawing/2014/main" id="{E0D839BC-6009-4912-B818-18907FC2936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hyperlink" Target="http://dati.istat.it/OECDStat_Metadata/ShowMetadata.ashx?Dataset=DICA_ASIAUE1P&amp;Coords=%5bD2%5d.%5bAENTEMPDAA%5d&amp;ShowOnWeb=true&amp;Lang=it" TargetMode="External"/><Relationship Id="rId13" Type="http://schemas.openxmlformats.org/officeDocument/2006/relationships/hyperlink" Target="http://dati.istat.it/OECDStat_Metadata/ShowMetadata.ashx?Dataset=DICA_ASIAUE1P&amp;Coords=%5bD2%5d.%5bAENTN%5d&amp;ShowOnWeb=true&amp;Lang=it" TargetMode="External"/><Relationship Id="rId3" Type="http://schemas.openxmlformats.org/officeDocument/2006/relationships/hyperlink" Target="http://dati.istat.it/OECDStat_Metadata/ShowMetadata.ashx?Dataset=DICA_ASIAUE1P&amp;Coords=%5bD3%5d.%5b0010%5d&amp;ShowOnWeb=true&amp;Lang=it" TargetMode="External"/><Relationship Id="rId7" Type="http://schemas.openxmlformats.org/officeDocument/2006/relationships/hyperlink" Target="http://dati.istat.it/OECDStat_Metadata/ShowMetadata.ashx?Dataset=DICA_ASIAUE1P&amp;Coords=%5bD2%5d.%5bAENTN%5d&amp;ShowOnWeb=true&amp;Lang=it" TargetMode="External"/><Relationship Id="rId12" Type="http://schemas.openxmlformats.org/officeDocument/2006/relationships/hyperlink" Target="http://dati.istat.it/OECDStat_Metadata/ShowMetadata.ashx?Dataset=DICA_ASIAUE1P&amp;Coords=%5bD2%5d.%5bAENTEMPDAA%5d&amp;ShowOnWeb=true&amp;Lang=it" TargetMode="External"/><Relationship Id="rId2" Type="http://schemas.openxmlformats.org/officeDocument/2006/relationships/hyperlink" Target="http://dativ7b.istat.it/index.aspx?DatasetCode=DICA_ASIAUE1P" TargetMode="External"/><Relationship Id="rId1" Type="http://schemas.openxmlformats.org/officeDocument/2006/relationships/hyperlink" Target="http://dati.istat.it/OECDStat_Metadata/ShowMetadata.ashx?Dataset=DICA_ASIAUE1P&amp;ShowOnWeb=true&amp;Lang=it" TargetMode="External"/><Relationship Id="rId6" Type="http://schemas.openxmlformats.org/officeDocument/2006/relationships/hyperlink" Target="http://dati.istat.it/OECDStat_Metadata/ShowMetadata.ashx?Dataset=DICA_ASIAUE1P&amp;Coords=%5bD2%5d.%5bAENTEMPDAA%5d&amp;ShowOnWeb=true&amp;Lang=it" TargetMode="External"/><Relationship Id="rId11" Type="http://schemas.openxmlformats.org/officeDocument/2006/relationships/hyperlink" Target="http://dati.istat.it/OECDStat_Metadata/ShowMetadata.ashx?Dataset=DICA_ASIAUE1P&amp;Coords=%5bD2%5d.%5bAENTN%5d&amp;ShowOnWeb=true&amp;Lang=it" TargetMode="External"/><Relationship Id="rId5" Type="http://schemas.openxmlformats.org/officeDocument/2006/relationships/hyperlink" Target="http://dati.istat.it/OECDStat_Metadata/ShowMetadata.ashx?Dataset=DICA_ASIAUE1P&amp;Coords=%5bD2%5d.%5bAENTN%5d&amp;ShowOnWeb=true&amp;Lang=it" TargetMode="External"/><Relationship Id="rId15" Type="http://schemas.openxmlformats.org/officeDocument/2006/relationships/printerSettings" Target="../printerSettings/printerSettings7.bin"/><Relationship Id="rId10" Type="http://schemas.openxmlformats.org/officeDocument/2006/relationships/hyperlink" Target="http://dati.istat.it/OECDStat_Metadata/ShowMetadata.ashx?Dataset=DICA_ASIAUE1P&amp;Coords=%5bD3%5d.%5bS%5d&amp;ShowOnWeb=true&amp;Lang=it" TargetMode="External"/><Relationship Id="rId4" Type="http://schemas.openxmlformats.org/officeDocument/2006/relationships/hyperlink" Target="http://dati.istat.it/OECDStat_Metadata/ShowMetadata.ashx?Dataset=DICA_ASIAUE1P&amp;Coords=%5bD3%5d.%5bS%5d&amp;ShowOnWeb=true&amp;Lang=it" TargetMode="External"/><Relationship Id="rId9" Type="http://schemas.openxmlformats.org/officeDocument/2006/relationships/hyperlink" Target="http://dati.istat.it/OECDStat_Metadata/ShowMetadata.ashx?Dataset=DICA_ASIAUE1P&amp;Coords=%5bD3%5d.%5b0010%5d&amp;ShowOnWeb=true&amp;Lang=it" TargetMode="External"/><Relationship Id="rId14" Type="http://schemas.openxmlformats.org/officeDocument/2006/relationships/hyperlink" Target="http://dati.istat.it/OECDStat_Metadata/ShowMetadata.ashx?Dataset=DICA_ASIAUE1P&amp;Coords=%5bD2%5d.%5bAENTEMPDAA%5d&amp;ShowOnWeb=true&amp;Lang=it" TargetMode="External"/></Relationships>
</file>

<file path=xl/worksheets/_rels/sheet8.xml.rels><?xml version="1.0" encoding="UTF-8" standalone="yes"?>
<Relationships xmlns="http://schemas.openxmlformats.org/package/2006/relationships"><Relationship Id="rId3" Type="http://schemas.openxmlformats.org/officeDocument/2006/relationships/hyperlink" Target="http://dati.istat.it/OECDStat_Metadata/ShowMetadata.ashx?Dataset=DICA_ASIAUE1P&amp;Coords=%5bD2%5d.%5bAENTN%5d&amp;ShowOnWeb=true&amp;Lang=it" TargetMode="External"/><Relationship Id="rId2" Type="http://schemas.openxmlformats.org/officeDocument/2006/relationships/hyperlink" Target="http://dati.istat.it/OECDStat_Metadata/ShowMetadata.ashx?Dataset=DICA_ASIAUE1P&amp;Coords=%5bD3%5d.%5b0010%5d&amp;ShowOnWeb=true&amp;Lang=it" TargetMode="External"/><Relationship Id="rId1" Type="http://schemas.openxmlformats.org/officeDocument/2006/relationships/hyperlink" Target="http://dati.istat.it/OECDStat_Metadata/ShowMetadata.ashx?Dataset=DICA_ASIAUE1P&amp;ShowOnWeb=true&amp;Lang=it" TargetMode="External"/><Relationship Id="rId6" Type="http://schemas.openxmlformats.org/officeDocument/2006/relationships/printerSettings" Target="../printerSettings/printerSettings8.bin"/><Relationship Id="rId5" Type="http://schemas.openxmlformats.org/officeDocument/2006/relationships/hyperlink" Target="http://dati.istat.it/OECDStat_Metadata/ShowMetadata.ashx?Dataset=DICA_ASIAUE1P&amp;Coords=%5bD5%5d.%5bX15_16_19_23%5d&amp;ShowOnWeb=true&amp;Lang=it" TargetMode="External"/><Relationship Id="rId4" Type="http://schemas.openxmlformats.org/officeDocument/2006/relationships/hyperlink" Target="http://dati.istat.it/OECDStat_Metadata/ShowMetadata.ashx?Dataset=DICA_ASIAUE1P&amp;Coords=%5bD2%5d.%5bAENTEMPDAA%5d&amp;ShowOnWeb=true&amp;Lang=it"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01"/>
  <sheetViews>
    <sheetView zoomScaleNormal="100" workbookViewId="0">
      <pane xSplit="1" ySplit="4" topLeftCell="B5" activePane="bottomRight" state="frozen"/>
      <selection activeCell="H1" sqref="H1"/>
      <selection pane="topRight" activeCell="H1" sqref="H1"/>
      <selection pane="bottomLeft" activeCell="H1" sqref="H1"/>
      <selection pane="bottomRight" sqref="A1:G99"/>
    </sheetView>
  </sheetViews>
  <sheetFormatPr defaultRowHeight="13.5" x14ac:dyDescent="0.25"/>
  <cols>
    <col min="1" max="1" width="35.85546875" style="2" customWidth="1"/>
    <col min="2" max="2" width="8.5703125" style="2" customWidth="1"/>
    <col min="3" max="3" width="9.140625" style="2"/>
    <col min="4" max="4" width="9" style="2" customWidth="1"/>
    <col min="5" max="5" width="11.28515625" style="2" customWidth="1"/>
    <col min="6" max="6" width="11" style="2" customWidth="1"/>
    <col min="7" max="12" width="9.140625" style="2"/>
    <col min="13" max="13" width="41.5703125" style="2" customWidth="1"/>
    <col min="14" max="232" width="9.140625" style="2"/>
    <col min="233" max="233" width="35.85546875" style="2" customWidth="1"/>
    <col min="234" max="234" width="8.5703125" style="2" customWidth="1"/>
    <col min="235" max="235" width="9.140625" style="2"/>
    <col min="236" max="236" width="9" style="2" customWidth="1"/>
    <col min="237" max="237" width="11.28515625" style="2" customWidth="1"/>
    <col min="238" max="238" width="11" style="2" customWidth="1"/>
    <col min="239" max="239" width="10.85546875" style="2" customWidth="1"/>
    <col min="240" max="241" width="9.5703125" style="2" customWidth="1"/>
    <col min="242" max="488" width="9.140625" style="2"/>
    <col min="489" max="489" width="35.85546875" style="2" customWidth="1"/>
    <col min="490" max="490" width="8.5703125" style="2" customWidth="1"/>
    <col min="491" max="491" width="9.140625" style="2"/>
    <col min="492" max="492" width="9" style="2" customWidth="1"/>
    <col min="493" max="493" width="11.28515625" style="2" customWidth="1"/>
    <col min="494" max="494" width="11" style="2" customWidth="1"/>
    <col min="495" max="495" width="10.85546875" style="2" customWidth="1"/>
    <col min="496" max="497" width="9.5703125" style="2" customWidth="1"/>
    <col min="498" max="744" width="9.140625" style="2"/>
    <col min="745" max="745" width="35.85546875" style="2" customWidth="1"/>
    <col min="746" max="746" width="8.5703125" style="2" customWidth="1"/>
    <col min="747" max="747" width="9.140625" style="2"/>
    <col min="748" max="748" width="9" style="2" customWidth="1"/>
    <col min="749" max="749" width="11.28515625" style="2" customWidth="1"/>
    <col min="750" max="750" width="11" style="2" customWidth="1"/>
    <col min="751" max="751" width="10.85546875" style="2" customWidth="1"/>
    <col min="752" max="753" width="9.5703125" style="2" customWidth="1"/>
    <col min="754" max="1000" width="9.140625" style="2"/>
    <col min="1001" max="1001" width="35.85546875" style="2" customWidth="1"/>
    <col min="1002" max="1002" width="8.5703125" style="2" customWidth="1"/>
    <col min="1003" max="1003" width="9.140625" style="2"/>
    <col min="1004" max="1004" width="9" style="2" customWidth="1"/>
    <col min="1005" max="1005" width="11.28515625" style="2" customWidth="1"/>
    <col min="1006" max="1006" width="11" style="2" customWidth="1"/>
    <col min="1007" max="1007" width="10.85546875" style="2" customWidth="1"/>
    <col min="1008" max="1009" width="9.5703125" style="2" customWidth="1"/>
    <col min="1010" max="1256" width="9.140625" style="2"/>
    <col min="1257" max="1257" width="35.85546875" style="2" customWidth="1"/>
    <col min="1258" max="1258" width="8.5703125" style="2" customWidth="1"/>
    <col min="1259" max="1259" width="9.140625" style="2"/>
    <col min="1260" max="1260" width="9" style="2" customWidth="1"/>
    <col min="1261" max="1261" width="11.28515625" style="2" customWidth="1"/>
    <col min="1262" max="1262" width="11" style="2" customWidth="1"/>
    <col min="1263" max="1263" width="10.85546875" style="2" customWidth="1"/>
    <col min="1264" max="1265" width="9.5703125" style="2" customWidth="1"/>
    <col min="1266" max="1512" width="9.140625" style="2"/>
    <col min="1513" max="1513" width="35.85546875" style="2" customWidth="1"/>
    <col min="1514" max="1514" width="8.5703125" style="2" customWidth="1"/>
    <col min="1515" max="1515" width="9.140625" style="2"/>
    <col min="1516" max="1516" width="9" style="2" customWidth="1"/>
    <col min="1517" max="1517" width="11.28515625" style="2" customWidth="1"/>
    <col min="1518" max="1518" width="11" style="2" customWidth="1"/>
    <col min="1519" max="1519" width="10.85546875" style="2" customWidth="1"/>
    <col min="1520" max="1521" width="9.5703125" style="2" customWidth="1"/>
    <col min="1522" max="1768" width="9.140625" style="2"/>
    <col min="1769" max="1769" width="35.85546875" style="2" customWidth="1"/>
    <col min="1770" max="1770" width="8.5703125" style="2" customWidth="1"/>
    <col min="1771" max="1771" width="9.140625" style="2"/>
    <col min="1772" max="1772" width="9" style="2" customWidth="1"/>
    <col min="1773" max="1773" width="11.28515625" style="2" customWidth="1"/>
    <col min="1774" max="1774" width="11" style="2" customWidth="1"/>
    <col min="1775" max="1775" width="10.85546875" style="2" customWidth="1"/>
    <col min="1776" max="1777" width="9.5703125" style="2" customWidth="1"/>
    <col min="1778" max="2024" width="9.140625" style="2"/>
    <col min="2025" max="2025" width="35.85546875" style="2" customWidth="1"/>
    <col min="2026" max="2026" width="8.5703125" style="2" customWidth="1"/>
    <col min="2027" max="2027" width="9.140625" style="2"/>
    <col min="2028" max="2028" width="9" style="2" customWidth="1"/>
    <col min="2029" max="2029" width="11.28515625" style="2" customWidth="1"/>
    <col min="2030" max="2030" width="11" style="2" customWidth="1"/>
    <col min="2031" max="2031" width="10.85546875" style="2" customWidth="1"/>
    <col min="2032" max="2033" width="9.5703125" style="2" customWidth="1"/>
    <col min="2034" max="2280" width="9.140625" style="2"/>
    <col min="2281" max="2281" width="35.85546875" style="2" customWidth="1"/>
    <col min="2282" max="2282" width="8.5703125" style="2" customWidth="1"/>
    <col min="2283" max="2283" width="9.140625" style="2"/>
    <col min="2284" max="2284" width="9" style="2" customWidth="1"/>
    <col min="2285" max="2285" width="11.28515625" style="2" customWidth="1"/>
    <col min="2286" max="2286" width="11" style="2" customWidth="1"/>
    <col min="2287" max="2287" width="10.85546875" style="2" customWidth="1"/>
    <col min="2288" max="2289" width="9.5703125" style="2" customWidth="1"/>
    <col min="2290" max="2536" width="9.140625" style="2"/>
    <col min="2537" max="2537" width="35.85546875" style="2" customWidth="1"/>
    <col min="2538" max="2538" width="8.5703125" style="2" customWidth="1"/>
    <col min="2539" max="2539" width="9.140625" style="2"/>
    <col min="2540" max="2540" width="9" style="2" customWidth="1"/>
    <col min="2541" max="2541" width="11.28515625" style="2" customWidth="1"/>
    <col min="2542" max="2542" width="11" style="2" customWidth="1"/>
    <col min="2543" max="2543" width="10.85546875" style="2" customWidth="1"/>
    <col min="2544" max="2545" width="9.5703125" style="2" customWidth="1"/>
    <col min="2546" max="2792" width="9.140625" style="2"/>
    <col min="2793" max="2793" width="35.85546875" style="2" customWidth="1"/>
    <col min="2794" max="2794" width="8.5703125" style="2" customWidth="1"/>
    <col min="2795" max="2795" width="9.140625" style="2"/>
    <col min="2796" max="2796" width="9" style="2" customWidth="1"/>
    <col min="2797" max="2797" width="11.28515625" style="2" customWidth="1"/>
    <col min="2798" max="2798" width="11" style="2" customWidth="1"/>
    <col min="2799" max="2799" width="10.85546875" style="2" customWidth="1"/>
    <col min="2800" max="2801" width="9.5703125" style="2" customWidth="1"/>
    <col min="2802" max="3048" width="9.140625" style="2"/>
    <col min="3049" max="3049" width="35.85546875" style="2" customWidth="1"/>
    <col min="3050" max="3050" width="8.5703125" style="2" customWidth="1"/>
    <col min="3051" max="3051" width="9.140625" style="2"/>
    <col min="3052" max="3052" width="9" style="2" customWidth="1"/>
    <col min="3053" max="3053" width="11.28515625" style="2" customWidth="1"/>
    <col min="3054" max="3054" width="11" style="2" customWidth="1"/>
    <col min="3055" max="3055" width="10.85546875" style="2" customWidth="1"/>
    <col min="3056" max="3057" width="9.5703125" style="2" customWidth="1"/>
    <col min="3058" max="3304" width="9.140625" style="2"/>
    <col min="3305" max="3305" width="35.85546875" style="2" customWidth="1"/>
    <col min="3306" max="3306" width="8.5703125" style="2" customWidth="1"/>
    <col min="3307" max="3307" width="9.140625" style="2"/>
    <col min="3308" max="3308" width="9" style="2" customWidth="1"/>
    <col min="3309" max="3309" width="11.28515625" style="2" customWidth="1"/>
    <col min="3310" max="3310" width="11" style="2" customWidth="1"/>
    <col min="3311" max="3311" width="10.85546875" style="2" customWidth="1"/>
    <col min="3312" max="3313" width="9.5703125" style="2" customWidth="1"/>
    <col min="3314" max="3560" width="9.140625" style="2"/>
    <col min="3561" max="3561" width="35.85546875" style="2" customWidth="1"/>
    <col min="3562" max="3562" width="8.5703125" style="2" customWidth="1"/>
    <col min="3563" max="3563" width="9.140625" style="2"/>
    <col min="3564" max="3564" width="9" style="2" customWidth="1"/>
    <col min="3565" max="3565" width="11.28515625" style="2" customWidth="1"/>
    <col min="3566" max="3566" width="11" style="2" customWidth="1"/>
    <col min="3567" max="3567" width="10.85546875" style="2" customWidth="1"/>
    <col min="3568" max="3569" width="9.5703125" style="2" customWidth="1"/>
    <col min="3570" max="3816" width="9.140625" style="2"/>
    <col min="3817" max="3817" width="35.85546875" style="2" customWidth="1"/>
    <col min="3818" max="3818" width="8.5703125" style="2" customWidth="1"/>
    <col min="3819" max="3819" width="9.140625" style="2"/>
    <col min="3820" max="3820" width="9" style="2" customWidth="1"/>
    <col min="3821" max="3821" width="11.28515625" style="2" customWidth="1"/>
    <col min="3822" max="3822" width="11" style="2" customWidth="1"/>
    <col min="3823" max="3823" width="10.85546875" style="2" customWidth="1"/>
    <col min="3824" max="3825" width="9.5703125" style="2" customWidth="1"/>
    <col min="3826" max="4072" width="9.140625" style="2"/>
    <col min="4073" max="4073" width="35.85546875" style="2" customWidth="1"/>
    <col min="4074" max="4074" width="8.5703125" style="2" customWidth="1"/>
    <col min="4075" max="4075" width="9.140625" style="2"/>
    <col min="4076" max="4076" width="9" style="2" customWidth="1"/>
    <col min="4077" max="4077" width="11.28515625" style="2" customWidth="1"/>
    <col min="4078" max="4078" width="11" style="2" customWidth="1"/>
    <col min="4079" max="4079" width="10.85546875" style="2" customWidth="1"/>
    <col min="4080" max="4081" width="9.5703125" style="2" customWidth="1"/>
    <col min="4082" max="4328" width="9.140625" style="2"/>
    <col min="4329" max="4329" width="35.85546875" style="2" customWidth="1"/>
    <col min="4330" max="4330" width="8.5703125" style="2" customWidth="1"/>
    <col min="4331" max="4331" width="9.140625" style="2"/>
    <col min="4332" max="4332" width="9" style="2" customWidth="1"/>
    <col min="4333" max="4333" width="11.28515625" style="2" customWidth="1"/>
    <col min="4334" max="4334" width="11" style="2" customWidth="1"/>
    <col min="4335" max="4335" width="10.85546875" style="2" customWidth="1"/>
    <col min="4336" max="4337" width="9.5703125" style="2" customWidth="1"/>
    <col min="4338" max="4584" width="9.140625" style="2"/>
    <col min="4585" max="4585" width="35.85546875" style="2" customWidth="1"/>
    <col min="4586" max="4586" width="8.5703125" style="2" customWidth="1"/>
    <col min="4587" max="4587" width="9.140625" style="2"/>
    <col min="4588" max="4588" width="9" style="2" customWidth="1"/>
    <col min="4589" max="4589" width="11.28515625" style="2" customWidth="1"/>
    <col min="4590" max="4590" width="11" style="2" customWidth="1"/>
    <col min="4591" max="4591" width="10.85546875" style="2" customWidth="1"/>
    <col min="4592" max="4593" width="9.5703125" style="2" customWidth="1"/>
    <col min="4594" max="4840" width="9.140625" style="2"/>
    <col min="4841" max="4841" width="35.85546875" style="2" customWidth="1"/>
    <col min="4842" max="4842" width="8.5703125" style="2" customWidth="1"/>
    <col min="4843" max="4843" width="9.140625" style="2"/>
    <col min="4844" max="4844" width="9" style="2" customWidth="1"/>
    <col min="4845" max="4845" width="11.28515625" style="2" customWidth="1"/>
    <col min="4846" max="4846" width="11" style="2" customWidth="1"/>
    <col min="4847" max="4847" width="10.85546875" style="2" customWidth="1"/>
    <col min="4848" max="4849" width="9.5703125" style="2" customWidth="1"/>
    <col min="4850" max="5096" width="9.140625" style="2"/>
    <col min="5097" max="5097" width="35.85546875" style="2" customWidth="1"/>
    <col min="5098" max="5098" width="8.5703125" style="2" customWidth="1"/>
    <col min="5099" max="5099" width="9.140625" style="2"/>
    <col min="5100" max="5100" width="9" style="2" customWidth="1"/>
    <col min="5101" max="5101" width="11.28515625" style="2" customWidth="1"/>
    <col min="5102" max="5102" width="11" style="2" customWidth="1"/>
    <col min="5103" max="5103" width="10.85546875" style="2" customWidth="1"/>
    <col min="5104" max="5105" width="9.5703125" style="2" customWidth="1"/>
    <col min="5106" max="5352" width="9.140625" style="2"/>
    <col min="5353" max="5353" width="35.85546875" style="2" customWidth="1"/>
    <col min="5354" max="5354" width="8.5703125" style="2" customWidth="1"/>
    <col min="5355" max="5355" width="9.140625" style="2"/>
    <col min="5356" max="5356" width="9" style="2" customWidth="1"/>
    <col min="5357" max="5357" width="11.28515625" style="2" customWidth="1"/>
    <col min="5358" max="5358" width="11" style="2" customWidth="1"/>
    <col min="5359" max="5359" width="10.85546875" style="2" customWidth="1"/>
    <col min="5360" max="5361" width="9.5703125" style="2" customWidth="1"/>
    <col min="5362" max="5608" width="9.140625" style="2"/>
    <col min="5609" max="5609" width="35.85546875" style="2" customWidth="1"/>
    <col min="5610" max="5610" width="8.5703125" style="2" customWidth="1"/>
    <col min="5611" max="5611" width="9.140625" style="2"/>
    <col min="5612" max="5612" width="9" style="2" customWidth="1"/>
    <col min="5613" max="5613" width="11.28515625" style="2" customWidth="1"/>
    <col min="5614" max="5614" width="11" style="2" customWidth="1"/>
    <col min="5615" max="5615" width="10.85546875" style="2" customWidth="1"/>
    <col min="5616" max="5617" width="9.5703125" style="2" customWidth="1"/>
    <col min="5618" max="5864" width="9.140625" style="2"/>
    <col min="5865" max="5865" width="35.85546875" style="2" customWidth="1"/>
    <col min="5866" max="5866" width="8.5703125" style="2" customWidth="1"/>
    <col min="5867" max="5867" width="9.140625" style="2"/>
    <col min="5868" max="5868" width="9" style="2" customWidth="1"/>
    <col min="5869" max="5869" width="11.28515625" style="2" customWidth="1"/>
    <col min="5870" max="5870" width="11" style="2" customWidth="1"/>
    <col min="5871" max="5871" width="10.85546875" style="2" customWidth="1"/>
    <col min="5872" max="5873" width="9.5703125" style="2" customWidth="1"/>
    <col min="5874" max="6120" width="9.140625" style="2"/>
    <col min="6121" max="6121" width="35.85546875" style="2" customWidth="1"/>
    <col min="6122" max="6122" width="8.5703125" style="2" customWidth="1"/>
    <col min="6123" max="6123" width="9.140625" style="2"/>
    <col min="6124" max="6124" width="9" style="2" customWidth="1"/>
    <col min="6125" max="6125" width="11.28515625" style="2" customWidth="1"/>
    <col min="6126" max="6126" width="11" style="2" customWidth="1"/>
    <col min="6127" max="6127" width="10.85546875" style="2" customWidth="1"/>
    <col min="6128" max="6129" width="9.5703125" style="2" customWidth="1"/>
    <col min="6130" max="6376" width="9.140625" style="2"/>
    <col min="6377" max="6377" width="35.85546875" style="2" customWidth="1"/>
    <col min="6378" max="6378" width="8.5703125" style="2" customWidth="1"/>
    <col min="6379" max="6379" width="9.140625" style="2"/>
    <col min="6380" max="6380" width="9" style="2" customWidth="1"/>
    <col min="6381" max="6381" width="11.28515625" style="2" customWidth="1"/>
    <col min="6382" max="6382" width="11" style="2" customWidth="1"/>
    <col min="6383" max="6383" width="10.85546875" style="2" customWidth="1"/>
    <col min="6384" max="6385" width="9.5703125" style="2" customWidth="1"/>
    <col min="6386" max="6632" width="9.140625" style="2"/>
    <col min="6633" max="6633" width="35.85546875" style="2" customWidth="1"/>
    <col min="6634" max="6634" width="8.5703125" style="2" customWidth="1"/>
    <col min="6635" max="6635" width="9.140625" style="2"/>
    <col min="6636" max="6636" width="9" style="2" customWidth="1"/>
    <col min="6637" max="6637" width="11.28515625" style="2" customWidth="1"/>
    <col min="6638" max="6638" width="11" style="2" customWidth="1"/>
    <col min="6639" max="6639" width="10.85546875" style="2" customWidth="1"/>
    <col min="6640" max="6641" width="9.5703125" style="2" customWidth="1"/>
    <col min="6642" max="6888" width="9.140625" style="2"/>
    <col min="6889" max="6889" width="35.85546875" style="2" customWidth="1"/>
    <col min="6890" max="6890" width="8.5703125" style="2" customWidth="1"/>
    <col min="6891" max="6891" width="9.140625" style="2"/>
    <col min="6892" max="6892" width="9" style="2" customWidth="1"/>
    <col min="6893" max="6893" width="11.28515625" style="2" customWidth="1"/>
    <col min="6894" max="6894" width="11" style="2" customWidth="1"/>
    <col min="6895" max="6895" width="10.85546875" style="2" customWidth="1"/>
    <col min="6896" max="6897" width="9.5703125" style="2" customWidth="1"/>
    <col min="6898" max="7144" width="9.140625" style="2"/>
    <col min="7145" max="7145" width="35.85546875" style="2" customWidth="1"/>
    <col min="7146" max="7146" width="8.5703125" style="2" customWidth="1"/>
    <col min="7147" max="7147" width="9.140625" style="2"/>
    <col min="7148" max="7148" width="9" style="2" customWidth="1"/>
    <col min="7149" max="7149" width="11.28515625" style="2" customWidth="1"/>
    <col min="7150" max="7150" width="11" style="2" customWidth="1"/>
    <col min="7151" max="7151" width="10.85546875" style="2" customWidth="1"/>
    <col min="7152" max="7153" width="9.5703125" style="2" customWidth="1"/>
    <col min="7154" max="7400" width="9.140625" style="2"/>
    <col min="7401" max="7401" width="35.85546875" style="2" customWidth="1"/>
    <col min="7402" max="7402" width="8.5703125" style="2" customWidth="1"/>
    <col min="7403" max="7403" width="9.140625" style="2"/>
    <col min="7404" max="7404" width="9" style="2" customWidth="1"/>
    <col min="7405" max="7405" width="11.28515625" style="2" customWidth="1"/>
    <col min="7406" max="7406" width="11" style="2" customWidth="1"/>
    <col min="7407" max="7407" width="10.85546875" style="2" customWidth="1"/>
    <col min="7408" max="7409" width="9.5703125" style="2" customWidth="1"/>
    <col min="7410" max="7656" width="9.140625" style="2"/>
    <col min="7657" max="7657" width="35.85546875" style="2" customWidth="1"/>
    <col min="7658" max="7658" width="8.5703125" style="2" customWidth="1"/>
    <col min="7659" max="7659" width="9.140625" style="2"/>
    <col min="7660" max="7660" width="9" style="2" customWidth="1"/>
    <col min="7661" max="7661" width="11.28515625" style="2" customWidth="1"/>
    <col min="7662" max="7662" width="11" style="2" customWidth="1"/>
    <col min="7663" max="7663" width="10.85546875" style="2" customWidth="1"/>
    <col min="7664" max="7665" width="9.5703125" style="2" customWidth="1"/>
    <col min="7666" max="7912" width="9.140625" style="2"/>
    <col min="7913" max="7913" width="35.85546875" style="2" customWidth="1"/>
    <col min="7914" max="7914" width="8.5703125" style="2" customWidth="1"/>
    <col min="7915" max="7915" width="9.140625" style="2"/>
    <col min="7916" max="7916" width="9" style="2" customWidth="1"/>
    <col min="7917" max="7917" width="11.28515625" style="2" customWidth="1"/>
    <col min="7918" max="7918" width="11" style="2" customWidth="1"/>
    <col min="7919" max="7919" width="10.85546875" style="2" customWidth="1"/>
    <col min="7920" max="7921" width="9.5703125" style="2" customWidth="1"/>
    <col min="7922" max="8168" width="9.140625" style="2"/>
    <col min="8169" max="8169" width="35.85546875" style="2" customWidth="1"/>
    <col min="8170" max="8170" width="8.5703125" style="2" customWidth="1"/>
    <col min="8171" max="8171" width="9.140625" style="2"/>
    <col min="8172" max="8172" width="9" style="2" customWidth="1"/>
    <col min="8173" max="8173" width="11.28515625" style="2" customWidth="1"/>
    <col min="8174" max="8174" width="11" style="2" customWidth="1"/>
    <col min="8175" max="8175" width="10.85546875" style="2" customWidth="1"/>
    <col min="8176" max="8177" width="9.5703125" style="2" customWidth="1"/>
    <col min="8178" max="8424" width="9.140625" style="2"/>
    <col min="8425" max="8425" width="35.85546875" style="2" customWidth="1"/>
    <col min="8426" max="8426" width="8.5703125" style="2" customWidth="1"/>
    <col min="8427" max="8427" width="9.140625" style="2"/>
    <col min="8428" max="8428" width="9" style="2" customWidth="1"/>
    <col min="8429" max="8429" width="11.28515625" style="2" customWidth="1"/>
    <col min="8430" max="8430" width="11" style="2" customWidth="1"/>
    <col min="8431" max="8431" width="10.85546875" style="2" customWidth="1"/>
    <col min="8432" max="8433" width="9.5703125" style="2" customWidth="1"/>
    <col min="8434" max="8680" width="9.140625" style="2"/>
    <col min="8681" max="8681" width="35.85546875" style="2" customWidth="1"/>
    <col min="8682" max="8682" width="8.5703125" style="2" customWidth="1"/>
    <col min="8683" max="8683" width="9.140625" style="2"/>
    <col min="8684" max="8684" width="9" style="2" customWidth="1"/>
    <col min="8685" max="8685" width="11.28515625" style="2" customWidth="1"/>
    <col min="8686" max="8686" width="11" style="2" customWidth="1"/>
    <col min="8687" max="8687" width="10.85546875" style="2" customWidth="1"/>
    <col min="8688" max="8689" width="9.5703125" style="2" customWidth="1"/>
    <col min="8690" max="8936" width="9.140625" style="2"/>
    <col min="8937" max="8937" width="35.85546875" style="2" customWidth="1"/>
    <col min="8938" max="8938" width="8.5703125" style="2" customWidth="1"/>
    <col min="8939" max="8939" width="9.140625" style="2"/>
    <col min="8940" max="8940" width="9" style="2" customWidth="1"/>
    <col min="8941" max="8941" width="11.28515625" style="2" customWidth="1"/>
    <col min="8942" max="8942" width="11" style="2" customWidth="1"/>
    <col min="8943" max="8943" width="10.85546875" style="2" customWidth="1"/>
    <col min="8944" max="8945" width="9.5703125" style="2" customWidth="1"/>
    <col min="8946" max="9192" width="9.140625" style="2"/>
    <col min="9193" max="9193" width="35.85546875" style="2" customWidth="1"/>
    <col min="9194" max="9194" width="8.5703125" style="2" customWidth="1"/>
    <col min="9195" max="9195" width="9.140625" style="2"/>
    <col min="9196" max="9196" width="9" style="2" customWidth="1"/>
    <col min="9197" max="9197" width="11.28515625" style="2" customWidth="1"/>
    <col min="9198" max="9198" width="11" style="2" customWidth="1"/>
    <col min="9199" max="9199" width="10.85546875" style="2" customWidth="1"/>
    <col min="9200" max="9201" width="9.5703125" style="2" customWidth="1"/>
    <col min="9202" max="9448" width="9.140625" style="2"/>
    <col min="9449" max="9449" width="35.85546875" style="2" customWidth="1"/>
    <col min="9450" max="9450" width="8.5703125" style="2" customWidth="1"/>
    <col min="9451" max="9451" width="9.140625" style="2"/>
    <col min="9452" max="9452" width="9" style="2" customWidth="1"/>
    <col min="9453" max="9453" width="11.28515625" style="2" customWidth="1"/>
    <col min="9454" max="9454" width="11" style="2" customWidth="1"/>
    <col min="9455" max="9455" width="10.85546875" style="2" customWidth="1"/>
    <col min="9456" max="9457" width="9.5703125" style="2" customWidth="1"/>
    <col min="9458" max="9704" width="9.140625" style="2"/>
    <col min="9705" max="9705" width="35.85546875" style="2" customWidth="1"/>
    <col min="9706" max="9706" width="8.5703125" style="2" customWidth="1"/>
    <col min="9707" max="9707" width="9.140625" style="2"/>
    <col min="9708" max="9708" width="9" style="2" customWidth="1"/>
    <col min="9709" max="9709" width="11.28515625" style="2" customWidth="1"/>
    <col min="9710" max="9710" width="11" style="2" customWidth="1"/>
    <col min="9711" max="9711" width="10.85546875" style="2" customWidth="1"/>
    <col min="9712" max="9713" width="9.5703125" style="2" customWidth="1"/>
    <col min="9714" max="9960" width="9.140625" style="2"/>
    <col min="9961" max="9961" width="35.85546875" style="2" customWidth="1"/>
    <col min="9962" max="9962" width="8.5703125" style="2" customWidth="1"/>
    <col min="9963" max="9963" width="9.140625" style="2"/>
    <col min="9964" max="9964" width="9" style="2" customWidth="1"/>
    <col min="9965" max="9965" width="11.28515625" style="2" customWidth="1"/>
    <col min="9966" max="9966" width="11" style="2" customWidth="1"/>
    <col min="9967" max="9967" width="10.85546875" style="2" customWidth="1"/>
    <col min="9968" max="9969" width="9.5703125" style="2" customWidth="1"/>
    <col min="9970" max="10216" width="9.140625" style="2"/>
    <col min="10217" max="10217" width="35.85546875" style="2" customWidth="1"/>
    <col min="10218" max="10218" width="8.5703125" style="2" customWidth="1"/>
    <col min="10219" max="10219" width="9.140625" style="2"/>
    <col min="10220" max="10220" width="9" style="2" customWidth="1"/>
    <col min="10221" max="10221" width="11.28515625" style="2" customWidth="1"/>
    <col min="10222" max="10222" width="11" style="2" customWidth="1"/>
    <col min="10223" max="10223" width="10.85546875" style="2" customWidth="1"/>
    <col min="10224" max="10225" width="9.5703125" style="2" customWidth="1"/>
    <col min="10226" max="10472" width="9.140625" style="2"/>
    <col min="10473" max="10473" width="35.85546875" style="2" customWidth="1"/>
    <col min="10474" max="10474" width="8.5703125" style="2" customWidth="1"/>
    <col min="10475" max="10475" width="9.140625" style="2"/>
    <col min="10476" max="10476" width="9" style="2" customWidth="1"/>
    <col min="10477" max="10477" width="11.28515625" style="2" customWidth="1"/>
    <col min="10478" max="10478" width="11" style="2" customWidth="1"/>
    <col min="10479" max="10479" width="10.85546875" style="2" customWidth="1"/>
    <col min="10480" max="10481" width="9.5703125" style="2" customWidth="1"/>
    <col min="10482" max="10728" width="9.140625" style="2"/>
    <col min="10729" max="10729" width="35.85546875" style="2" customWidth="1"/>
    <col min="10730" max="10730" width="8.5703125" style="2" customWidth="1"/>
    <col min="10731" max="10731" width="9.140625" style="2"/>
    <col min="10732" max="10732" width="9" style="2" customWidth="1"/>
    <col min="10733" max="10733" width="11.28515625" style="2" customWidth="1"/>
    <col min="10734" max="10734" width="11" style="2" customWidth="1"/>
    <col min="10735" max="10735" width="10.85546875" style="2" customWidth="1"/>
    <col min="10736" max="10737" width="9.5703125" style="2" customWidth="1"/>
    <col min="10738" max="10984" width="9.140625" style="2"/>
    <col min="10985" max="10985" width="35.85546875" style="2" customWidth="1"/>
    <col min="10986" max="10986" width="8.5703125" style="2" customWidth="1"/>
    <col min="10987" max="10987" width="9.140625" style="2"/>
    <col min="10988" max="10988" width="9" style="2" customWidth="1"/>
    <col min="10989" max="10989" width="11.28515625" style="2" customWidth="1"/>
    <col min="10990" max="10990" width="11" style="2" customWidth="1"/>
    <col min="10991" max="10991" width="10.85546875" style="2" customWidth="1"/>
    <col min="10992" max="10993" width="9.5703125" style="2" customWidth="1"/>
    <col min="10994" max="11240" width="9.140625" style="2"/>
    <col min="11241" max="11241" width="35.85546875" style="2" customWidth="1"/>
    <col min="11242" max="11242" width="8.5703125" style="2" customWidth="1"/>
    <col min="11243" max="11243" width="9.140625" style="2"/>
    <col min="11244" max="11244" width="9" style="2" customWidth="1"/>
    <col min="11245" max="11245" width="11.28515625" style="2" customWidth="1"/>
    <col min="11246" max="11246" width="11" style="2" customWidth="1"/>
    <col min="11247" max="11247" width="10.85546875" style="2" customWidth="1"/>
    <col min="11248" max="11249" width="9.5703125" style="2" customWidth="1"/>
    <col min="11250" max="11496" width="9.140625" style="2"/>
    <col min="11497" max="11497" width="35.85546875" style="2" customWidth="1"/>
    <col min="11498" max="11498" width="8.5703125" style="2" customWidth="1"/>
    <col min="11499" max="11499" width="9.140625" style="2"/>
    <col min="11500" max="11500" width="9" style="2" customWidth="1"/>
    <col min="11501" max="11501" width="11.28515625" style="2" customWidth="1"/>
    <col min="11502" max="11502" width="11" style="2" customWidth="1"/>
    <col min="11503" max="11503" width="10.85546875" style="2" customWidth="1"/>
    <col min="11504" max="11505" width="9.5703125" style="2" customWidth="1"/>
    <col min="11506" max="11752" width="9.140625" style="2"/>
    <col min="11753" max="11753" width="35.85546875" style="2" customWidth="1"/>
    <col min="11754" max="11754" width="8.5703125" style="2" customWidth="1"/>
    <col min="11755" max="11755" width="9.140625" style="2"/>
    <col min="11756" max="11756" width="9" style="2" customWidth="1"/>
    <col min="11757" max="11757" width="11.28515625" style="2" customWidth="1"/>
    <col min="11758" max="11758" width="11" style="2" customWidth="1"/>
    <col min="11759" max="11759" width="10.85546875" style="2" customWidth="1"/>
    <col min="11760" max="11761" width="9.5703125" style="2" customWidth="1"/>
    <col min="11762" max="12008" width="9.140625" style="2"/>
    <col min="12009" max="12009" width="35.85546875" style="2" customWidth="1"/>
    <col min="12010" max="12010" width="8.5703125" style="2" customWidth="1"/>
    <col min="12011" max="12011" width="9.140625" style="2"/>
    <col min="12012" max="12012" width="9" style="2" customWidth="1"/>
    <col min="12013" max="12013" width="11.28515625" style="2" customWidth="1"/>
    <col min="12014" max="12014" width="11" style="2" customWidth="1"/>
    <col min="12015" max="12015" width="10.85546875" style="2" customWidth="1"/>
    <col min="12016" max="12017" width="9.5703125" style="2" customWidth="1"/>
    <col min="12018" max="12264" width="9.140625" style="2"/>
    <col min="12265" max="12265" width="35.85546875" style="2" customWidth="1"/>
    <col min="12266" max="12266" width="8.5703125" style="2" customWidth="1"/>
    <col min="12267" max="12267" width="9.140625" style="2"/>
    <col min="12268" max="12268" width="9" style="2" customWidth="1"/>
    <col min="12269" max="12269" width="11.28515625" style="2" customWidth="1"/>
    <col min="12270" max="12270" width="11" style="2" customWidth="1"/>
    <col min="12271" max="12271" width="10.85546875" style="2" customWidth="1"/>
    <col min="12272" max="12273" width="9.5703125" style="2" customWidth="1"/>
    <col min="12274" max="12520" width="9.140625" style="2"/>
    <col min="12521" max="12521" width="35.85546875" style="2" customWidth="1"/>
    <col min="12522" max="12522" width="8.5703125" style="2" customWidth="1"/>
    <col min="12523" max="12523" width="9.140625" style="2"/>
    <col min="12524" max="12524" width="9" style="2" customWidth="1"/>
    <col min="12525" max="12525" width="11.28515625" style="2" customWidth="1"/>
    <col min="12526" max="12526" width="11" style="2" customWidth="1"/>
    <col min="12527" max="12527" width="10.85546875" style="2" customWidth="1"/>
    <col min="12528" max="12529" width="9.5703125" style="2" customWidth="1"/>
    <col min="12530" max="12776" width="9.140625" style="2"/>
    <col min="12777" max="12777" width="35.85546875" style="2" customWidth="1"/>
    <col min="12778" max="12778" width="8.5703125" style="2" customWidth="1"/>
    <col min="12779" max="12779" width="9.140625" style="2"/>
    <col min="12780" max="12780" width="9" style="2" customWidth="1"/>
    <col min="12781" max="12781" width="11.28515625" style="2" customWidth="1"/>
    <col min="12782" max="12782" width="11" style="2" customWidth="1"/>
    <col min="12783" max="12783" width="10.85546875" style="2" customWidth="1"/>
    <col min="12784" max="12785" width="9.5703125" style="2" customWidth="1"/>
    <col min="12786" max="13032" width="9.140625" style="2"/>
    <col min="13033" max="13033" width="35.85546875" style="2" customWidth="1"/>
    <col min="13034" max="13034" width="8.5703125" style="2" customWidth="1"/>
    <col min="13035" max="13035" width="9.140625" style="2"/>
    <col min="13036" max="13036" width="9" style="2" customWidth="1"/>
    <col min="13037" max="13037" width="11.28515625" style="2" customWidth="1"/>
    <col min="13038" max="13038" width="11" style="2" customWidth="1"/>
    <col min="13039" max="13039" width="10.85546875" style="2" customWidth="1"/>
    <col min="13040" max="13041" width="9.5703125" style="2" customWidth="1"/>
    <col min="13042" max="13288" width="9.140625" style="2"/>
    <col min="13289" max="13289" width="35.85546875" style="2" customWidth="1"/>
    <col min="13290" max="13290" width="8.5703125" style="2" customWidth="1"/>
    <col min="13291" max="13291" width="9.140625" style="2"/>
    <col min="13292" max="13292" width="9" style="2" customWidth="1"/>
    <col min="13293" max="13293" width="11.28515625" style="2" customWidth="1"/>
    <col min="13294" max="13294" width="11" style="2" customWidth="1"/>
    <col min="13295" max="13295" width="10.85546875" style="2" customWidth="1"/>
    <col min="13296" max="13297" width="9.5703125" style="2" customWidth="1"/>
    <col min="13298" max="13544" width="9.140625" style="2"/>
    <col min="13545" max="13545" width="35.85546875" style="2" customWidth="1"/>
    <col min="13546" max="13546" width="8.5703125" style="2" customWidth="1"/>
    <col min="13547" max="13547" width="9.140625" style="2"/>
    <col min="13548" max="13548" width="9" style="2" customWidth="1"/>
    <col min="13549" max="13549" width="11.28515625" style="2" customWidth="1"/>
    <col min="13550" max="13550" width="11" style="2" customWidth="1"/>
    <col min="13551" max="13551" width="10.85546875" style="2" customWidth="1"/>
    <col min="13552" max="13553" width="9.5703125" style="2" customWidth="1"/>
    <col min="13554" max="13800" width="9.140625" style="2"/>
    <col min="13801" max="13801" width="35.85546875" style="2" customWidth="1"/>
    <col min="13802" max="13802" width="8.5703125" style="2" customWidth="1"/>
    <col min="13803" max="13803" width="9.140625" style="2"/>
    <col min="13804" max="13804" width="9" style="2" customWidth="1"/>
    <col min="13805" max="13805" width="11.28515625" style="2" customWidth="1"/>
    <col min="13806" max="13806" width="11" style="2" customWidth="1"/>
    <col min="13807" max="13807" width="10.85546875" style="2" customWidth="1"/>
    <col min="13808" max="13809" width="9.5703125" style="2" customWidth="1"/>
    <col min="13810" max="14056" width="9.140625" style="2"/>
    <col min="14057" max="14057" width="35.85546875" style="2" customWidth="1"/>
    <col min="14058" max="14058" width="8.5703125" style="2" customWidth="1"/>
    <col min="14059" max="14059" width="9.140625" style="2"/>
    <col min="14060" max="14060" width="9" style="2" customWidth="1"/>
    <col min="14061" max="14061" width="11.28515625" style="2" customWidth="1"/>
    <col min="14062" max="14062" width="11" style="2" customWidth="1"/>
    <col min="14063" max="14063" width="10.85546875" style="2" customWidth="1"/>
    <col min="14064" max="14065" width="9.5703125" style="2" customWidth="1"/>
    <col min="14066" max="14312" width="9.140625" style="2"/>
    <col min="14313" max="14313" width="35.85546875" style="2" customWidth="1"/>
    <col min="14314" max="14314" width="8.5703125" style="2" customWidth="1"/>
    <col min="14315" max="14315" width="9.140625" style="2"/>
    <col min="14316" max="14316" width="9" style="2" customWidth="1"/>
    <col min="14317" max="14317" width="11.28515625" style="2" customWidth="1"/>
    <col min="14318" max="14318" width="11" style="2" customWidth="1"/>
    <col min="14319" max="14319" width="10.85546875" style="2" customWidth="1"/>
    <col min="14320" max="14321" width="9.5703125" style="2" customWidth="1"/>
    <col min="14322" max="14568" width="9.140625" style="2"/>
    <col min="14569" max="14569" width="35.85546875" style="2" customWidth="1"/>
    <col min="14570" max="14570" width="8.5703125" style="2" customWidth="1"/>
    <col min="14571" max="14571" width="9.140625" style="2"/>
    <col min="14572" max="14572" width="9" style="2" customWidth="1"/>
    <col min="14573" max="14573" width="11.28515625" style="2" customWidth="1"/>
    <col min="14574" max="14574" width="11" style="2" customWidth="1"/>
    <col min="14575" max="14575" width="10.85546875" style="2" customWidth="1"/>
    <col min="14576" max="14577" width="9.5703125" style="2" customWidth="1"/>
    <col min="14578" max="14824" width="9.140625" style="2"/>
    <col min="14825" max="14825" width="35.85546875" style="2" customWidth="1"/>
    <col min="14826" max="14826" width="8.5703125" style="2" customWidth="1"/>
    <col min="14827" max="14827" width="9.140625" style="2"/>
    <col min="14828" max="14828" width="9" style="2" customWidth="1"/>
    <col min="14829" max="14829" width="11.28515625" style="2" customWidth="1"/>
    <col min="14830" max="14830" width="11" style="2" customWidth="1"/>
    <col min="14831" max="14831" width="10.85546875" style="2" customWidth="1"/>
    <col min="14832" max="14833" width="9.5703125" style="2" customWidth="1"/>
    <col min="14834" max="15080" width="9.140625" style="2"/>
    <col min="15081" max="15081" width="35.85546875" style="2" customWidth="1"/>
    <col min="15082" max="15082" width="8.5703125" style="2" customWidth="1"/>
    <col min="15083" max="15083" width="9.140625" style="2"/>
    <col min="15084" max="15084" width="9" style="2" customWidth="1"/>
    <col min="15085" max="15085" width="11.28515625" style="2" customWidth="1"/>
    <col min="15086" max="15086" width="11" style="2" customWidth="1"/>
    <col min="15087" max="15087" width="10.85546875" style="2" customWidth="1"/>
    <col min="15088" max="15089" width="9.5703125" style="2" customWidth="1"/>
    <col min="15090" max="15336" width="9.140625" style="2"/>
    <col min="15337" max="15337" width="35.85546875" style="2" customWidth="1"/>
    <col min="15338" max="15338" width="8.5703125" style="2" customWidth="1"/>
    <col min="15339" max="15339" width="9.140625" style="2"/>
    <col min="15340" max="15340" width="9" style="2" customWidth="1"/>
    <col min="15341" max="15341" width="11.28515625" style="2" customWidth="1"/>
    <col min="15342" max="15342" width="11" style="2" customWidth="1"/>
    <col min="15343" max="15343" width="10.85546875" style="2" customWidth="1"/>
    <col min="15344" max="15345" width="9.5703125" style="2" customWidth="1"/>
    <col min="15346" max="15592" width="9.140625" style="2"/>
    <col min="15593" max="15593" width="35.85546875" style="2" customWidth="1"/>
    <col min="15594" max="15594" width="8.5703125" style="2" customWidth="1"/>
    <col min="15595" max="15595" width="9.140625" style="2"/>
    <col min="15596" max="15596" width="9" style="2" customWidth="1"/>
    <col min="15597" max="15597" width="11.28515625" style="2" customWidth="1"/>
    <col min="15598" max="15598" width="11" style="2" customWidth="1"/>
    <col min="15599" max="15599" width="10.85546875" style="2" customWidth="1"/>
    <col min="15600" max="15601" width="9.5703125" style="2" customWidth="1"/>
    <col min="15602" max="15848" width="9.140625" style="2"/>
    <col min="15849" max="15849" width="35.85546875" style="2" customWidth="1"/>
    <col min="15850" max="15850" width="8.5703125" style="2" customWidth="1"/>
    <col min="15851" max="15851" width="9.140625" style="2"/>
    <col min="15852" max="15852" width="9" style="2" customWidth="1"/>
    <col min="15853" max="15853" width="11.28515625" style="2" customWidth="1"/>
    <col min="15854" max="15854" width="11" style="2" customWidth="1"/>
    <col min="15855" max="15855" width="10.85546875" style="2" customWidth="1"/>
    <col min="15856" max="15857" width="9.5703125" style="2" customWidth="1"/>
    <col min="15858" max="16104" width="9.140625" style="2"/>
    <col min="16105" max="16105" width="35.85546875" style="2" customWidth="1"/>
    <col min="16106" max="16106" width="8.5703125" style="2" customWidth="1"/>
    <col min="16107" max="16107" width="9.140625" style="2"/>
    <col min="16108" max="16108" width="9" style="2" customWidth="1"/>
    <col min="16109" max="16109" width="11.28515625" style="2" customWidth="1"/>
    <col min="16110" max="16110" width="11" style="2" customWidth="1"/>
    <col min="16111" max="16111" width="10.85546875" style="2" customWidth="1"/>
    <col min="16112" max="16113" width="9.5703125" style="2" customWidth="1"/>
    <col min="16114" max="16384" width="9.140625" style="2"/>
  </cols>
  <sheetData>
    <row r="1" spans="1:19" s="1" customFormat="1" x14ac:dyDescent="0.25">
      <c r="A1" s="14" t="s">
        <v>0</v>
      </c>
      <c r="B1" s="14"/>
      <c r="C1" s="14"/>
      <c r="D1" s="14"/>
      <c r="E1" s="14"/>
      <c r="F1" s="14"/>
      <c r="G1" s="14"/>
      <c r="M1" s="14" t="s">
        <v>0</v>
      </c>
      <c r="N1" s="14"/>
      <c r="O1" s="14"/>
      <c r="P1" s="14"/>
      <c r="Q1" s="14"/>
      <c r="R1" s="14"/>
      <c r="S1" s="14"/>
    </row>
    <row r="2" spans="1:19" s="1" customFormat="1" x14ac:dyDescent="0.25">
      <c r="A2" s="14" t="s">
        <v>311</v>
      </c>
      <c r="B2" s="14"/>
      <c r="C2" s="14"/>
      <c r="D2" s="14"/>
      <c r="E2" s="14"/>
      <c r="F2" s="14"/>
      <c r="G2" s="14"/>
      <c r="M2" s="14" t="s">
        <v>311</v>
      </c>
      <c r="N2" s="14"/>
      <c r="O2" s="14"/>
      <c r="P2" s="14"/>
      <c r="Q2" s="14"/>
      <c r="R2" s="14"/>
      <c r="S2" s="14"/>
    </row>
    <row r="3" spans="1:19" x14ac:dyDescent="0.25">
      <c r="A3" s="15"/>
      <c r="B3" s="15"/>
      <c r="C3" s="15"/>
      <c r="D3" s="15"/>
      <c r="E3" s="15"/>
      <c r="F3" s="15"/>
      <c r="G3" s="15"/>
      <c r="M3" s="15"/>
      <c r="N3" s="15"/>
      <c r="O3" s="15"/>
      <c r="P3" s="15"/>
      <c r="Q3" s="15"/>
      <c r="R3" s="15"/>
      <c r="S3" s="15"/>
    </row>
    <row r="4" spans="1:19" ht="27" x14ac:dyDescent="0.25">
      <c r="A4" s="16" t="s">
        <v>1</v>
      </c>
      <c r="B4" s="17" t="s">
        <v>2</v>
      </c>
      <c r="C4" s="17" t="s">
        <v>3</v>
      </c>
      <c r="D4" s="17" t="s">
        <v>4</v>
      </c>
      <c r="E4" s="17" t="s">
        <v>5</v>
      </c>
      <c r="F4" s="17" t="s">
        <v>6</v>
      </c>
      <c r="G4" s="17" t="s">
        <v>295</v>
      </c>
      <c r="M4" s="16" t="s">
        <v>1</v>
      </c>
      <c r="N4" s="17" t="s">
        <v>2</v>
      </c>
      <c r="O4" s="17" t="s">
        <v>3</v>
      </c>
      <c r="P4" s="17" t="s">
        <v>4</v>
      </c>
      <c r="Q4" s="17" t="s">
        <v>5</v>
      </c>
      <c r="R4" s="17" t="s">
        <v>6</v>
      </c>
      <c r="S4" s="17" t="s">
        <v>295</v>
      </c>
    </row>
    <row r="5" spans="1:19" x14ac:dyDescent="0.25">
      <c r="A5" s="15"/>
      <c r="B5" s="72"/>
      <c r="C5" s="72"/>
      <c r="D5" s="72"/>
      <c r="E5" s="72"/>
      <c r="F5" s="72"/>
      <c r="G5" s="72"/>
      <c r="M5" s="15"/>
      <c r="N5" s="72"/>
      <c r="O5" s="72"/>
      <c r="P5" s="72"/>
      <c r="Q5" s="72"/>
      <c r="R5" s="72"/>
      <c r="S5" s="72"/>
    </row>
    <row r="6" spans="1:19" x14ac:dyDescent="0.25">
      <c r="A6" s="18" t="s">
        <v>7</v>
      </c>
      <c r="B6" s="19">
        <v>1335</v>
      </c>
      <c r="C6" s="19">
        <v>3992</v>
      </c>
      <c r="D6" s="19">
        <v>2851</v>
      </c>
      <c r="E6" s="19">
        <v>612111</v>
      </c>
      <c r="F6" s="19">
        <v>231945</v>
      </c>
      <c r="G6" s="19">
        <v>27610</v>
      </c>
      <c r="H6" s="3"/>
      <c r="M6" s="18" t="s">
        <v>7</v>
      </c>
      <c r="N6" s="19">
        <v>1335</v>
      </c>
      <c r="O6" s="19">
        <v>3992</v>
      </c>
      <c r="P6" s="19">
        <v>2851</v>
      </c>
      <c r="Q6" s="19">
        <v>612111</v>
      </c>
      <c r="R6" s="19">
        <v>231945</v>
      </c>
      <c r="S6" s="19">
        <v>27610</v>
      </c>
    </row>
    <row r="7" spans="1:19" x14ac:dyDescent="0.25">
      <c r="A7" s="18" t="s">
        <v>8</v>
      </c>
      <c r="B7" s="19">
        <v>0</v>
      </c>
      <c r="C7" s="19">
        <v>0</v>
      </c>
      <c r="D7" s="19">
        <v>0</v>
      </c>
      <c r="E7" s="19">
        <v>0</v>
      </c>
      <c r="F7" s="19">
        <v>0</v>
      </c>
      <c r="G7" s="19">
        <v>0</v>
      </c>
      <c r="M7" s="18" t="s">
        <v>8</v>
      </c>
      <c r="N7" s="19">
        <v>0</v>
      </c>
      <c r="O7" s="19">
        <v>0</v>
      </c>
      <c r="P7" s="19">
        <v>0</v>
      </c>
      <c r="Q7" s="19">
        <v>0</v>
      </c>
      <c r="R7" s="19">
        <v>0</v>
      </c>
      <c r="S7" s="19">
        <v>0</v>
      </c>
    </row>
    <row r="8" spans="1:19" x14ac:dyDescent="0.25">
      <c r="A8" s="18" t="s">
        <v>9</v>
      </c>
      <c r="B8" s="19">
        <v>6</v>
      </c>
      <c r="C8" s="19">
        <v>15</v>
      </c>
      <c r="D8" s="19">
        <v>15</v>
      </c>
      <c r="E8" s="19">
        <v>35018</v>
      </c>
      <c r="F8" s="19">
        <v>18887</v>
      </c>
      <c r="G8" s="19">
        <v>9</v>
      </c>
      <c r="H8" s="3"/>
      <c r="M8" s="18" t="s">
        <v>9</v>
      </c>
      <c r="N8" s="19">
        <v>6</v>
      </c>
      <c r="O8" s="19">
        <v>15</v>
      </c>
      <c r="P8" s="19">
        <v>15</v>
      </c>
      <c r="Q8" s="19">
        <v>35018</v>
      </c>
      <c r="R8" s="19">
        <v>18887</v>
      </c>
      <c r="S8" s="19">
        <v>9</v>
      </c>
    </row>
    <row r="9" spans="1:19" x14ac:dyDescent="0.25">
      <c r="A9" s="18" t="s">
        <v>10</v>
      </c>
      <c r="B9" s="73" t="s">
        <v>11</v>
      </c>
      <c r="C9" s="73" t="s">
        <v>11</v>
      </c>
      <c r="D9" s="73" t="s">
        <v>11</v>
      </c>
      <c r="E9" s="73" t="s">
        <v>11</v>
      </c>
      <c r="F9" s="73" t="s">
        <v>11</v>
      </c>
      <c r="G9" s="73" t="s">
        <v>11</v>
      </c>
      <c r="M9" s="18" t="s">
        <v>10</v>
      </c>
      <c r="N9" s="73" t="s">
        <v>11</v>
      </c>
      <c r="O9" s="73" t="s">
        <v>11</v>
      </c>
      <c r="P9" s="73" t="s">
        <v>11</v>
      </c>
      <c r="Q9" s="73" t="s">
        <v>11</v>
      </c>
      <c r="R9" s="73" t="s">
        <v>11</v>
      </c>
      <c r="S9" s="73" t="s">
        <v>11</v>
      </c>
    </row>
    <row r="10" spans="1:19" ht="14.25" customHeight="1" x14ac:dyDescent="0.25">
      <c r="A10" s="18" t="s">
        <v>12</v>
      </c>
      <c r="B10" s="19">
        <v>1310</v>
      </c>
      <c r="C10" s="19">
        <v>3956</v>
      </c>
      <c r="D10" s="19">
        <v>2819</v>
      </c>
      <c r="E10" s="19">
        <v>499058</v>
      </c>
      <c r="F10" s="19">
        <v>192394</v>
      </c>
      <c r="G10" s="19">
        <v>11846</v>
      </c>
      <c r="H10" s="3"/>
      <c r="M10" s="18" t="s">
        <v>12</v>
      </c>
      <c r="N10" s="19">
        <v>1310</v>
      </c>
      <c r="O10" s="19">
        <v>3956</v>
      </c>
      <c r="P10" s="19">
        <v>2819</v>
      </c>
      <c r="Q10" s="19">
        <v>499058</v>
      </c>
      <c r="R10" s="19">
        <v>192394</v>
      </c>
      <c r="S10" s="19">
        <v>11846</v>
      </c>
    </row>
    <row r="11" spans="1:19" x14ac:dyDescent="0.25">
      <c r="A11" s="18" t="s">
        <v>13</v>
      </c>
      <c r="B11" s="73" t="s">
        <v>11</v>
      </c>
      <c r="C11" s="73" t="s">
        <v>11</v>
      </c>
      <c r="D11" s="73" t="s">
        <v>11</v>
      </c>
      <c r="E11" s="73" t="s">
        <v>11</v>
      </c>
      <c r="F11" s="73" t="s">
        <v>11</v>
      </c>
      <c r="G11" s="73" t="s">
        <v>11</v>
      </c>
      <c r="H11" s="3"/>
      <c r="M11" s="18" t="s">
        <v>13</v>
      </c>
      <c r="N11" s="73" t="s">
        <v>11</v>
      </c>
      <c r="O11" s="73" t="s">
        <v>11</v>
      </c>
      <c r="P11" s="73" t="s">
        <v>11</v>
      </c>
      <c r="Q11" s="73" t="s">
        <v>11</v>
      </c>
      <c r="R11" s="73" t="s">
        <v>11</v>
      </c>
      <c r="S11" s="73" t="s">
        <v>11</v>
      </c>
    </row>
    <row r="12" spans="1:19" x14ac:dyDescent="0.25">
      <c r="A12" s="18" t="s">
        <v>14</v>
      </c>
      <c r="B12" s="19">
        <v>295514</v>
      </c>
      <c r="C12" s="19">
        <v>791999</v>
      </c>
      <c r="D12" s="19">
        <v>441080</v>
      </c>
      <c r="E12" s="19">
        <v>68586575</v>
      </c>
      <c r="F12" s="19">
        <v>21555134</v>
      </c>
      <c r="G12" s="19">
        <v>1753750</v>
      </c>
      <c r="H12" s="3"/>
      <c r="M12" s="18" t="s">
        <v>14</v>
      </c>
      <c r="N12" s="19">
        <v>295514</v>
      </c>
      <c r="O12" s="19">
        <v>791999</v>
      </c>
      <c r="P12" s="19">
        <v>441080</v>
      </c>
      <c r="Q12" s="19">
        <v>68586575</v>
      </c>
      <c r="R12" s="19">
        <v>21555134</v>
      </c>
      <c r="S12" s="19">
        <v>1753750</v>
      </c>
    </row>
    <row r="13" spans="1:19" x14ac:dyDescent="0.25">
      <c r="A13" s="18" t="s">
        <v>15</v>
      </c>
      <c r="B13" s="19">
        <v>43129</v>
      </c>
      <c r="C13" s="19">
        <v>133191</v>
      </c>
      <c r="D13" s="19">
        <v>73162</v>
      </c>
      <c r="E13" s="19">
        <v>10285335</v>
      </c>
      <c r="F13" s="19">
        <v>2460584</v>
      </c>
      <c r="G13" s="19">
        <v>125206</v>
      </c>
      <c r="H13" s="3"/>
      <c r="M13" s="18" t="s">
        <v>15</v>
      </c>
      <c r="N13" s="19">
        <v>43129</v>
      </c>
      <c r="O13" s="19">
        <v>133191</v>
      </c>
      <c r="P13" s="19">
        <v>73162</v>
      </c>
      <c r="Q13" s="19">
        <v>10285335</v>
      </c>
      <c r="R13" s="19">
        <v>2460584</v>
      </c>
      <c r="S13" s="19">
        <v>125206</v>
      </c>
    </row>
    <row r="14" spans="1:19" x14ac:dyDescent="0.25">
      <c r="A14" s="18" t="s">
        <v>16</v>
      </c>
      <c r="B14" s="19">
        <v>2525</v>
      </c>
      <c r="C14" s="19">
        <v>6625</v>
      </c>
      <c r="D14" s="19">
        <v>4154</v>
      </c>
      <c r="E14" s="19">
        <v>1256479</v>
      </c>
      <c r="F14" s="19">
        <v>185497</v>
      </c>
      <c r="G14" s="19">
        <v>30271</v>
      </c>
      <c r="H14" s="3"/>
      <c r="M14" s="18" t="s">
        <v>16</v>
      </c>
      <c r="N14" s="19">
        <v>2525</v>
      </c>
      <c r="O14" s="19">
        <v>6625</v>
      </c>
      <c r="P14" s="19">
        <v>4154</v>
      </c>
      <c r="Q14" s="19">
        <v>1256479</v>
      </c>
      <c r="R14" s="19">
        <v>185497</v>
      </c>
      <c r="S14" s="19">
        <v>30271</v>
      </c>
    </row>
    <row r="15" spans="1:19" x14ac:dyDescent="0.25">
      <c r="A15" s="18" t="s">
        <v>17</v>
      </c>
      <c r="B15" s="73" t="s">
        <v>11</v>
      </c>
      <c r="C15" s="73" t="s">
        <v>11</v>
      </c>
      <c r="D15" s="73" t="s">
        <v>11</v>
      </c>
      <c r="E15" s="73" t="s">
        <v>11</v>
      </c>
      <c r="F15" s="73" t="s">
        <v>11</v>
      </c>
      <c r="G15" s="73" t="s">
        <v>11</v>
      </c>
      <c r="M15" s="18" t="s">
        <v>17</v>
      </c>
      <c r="N15" s="73" t="s">
        <v>11</v>
      </c>
      <c r="O15" s="73" t="s">
        <v>11</v>
      </c>
      <c r="P15" s="73" t="s">
        <v>11</v>
      </c>
      <c r="Q15" s="73" t="s">
        <v>11</v>
      </c>
      <c r="R15" s="73" t="s">
        <v>11</v>
      </c>
      <c r="S15" s="73" t="s">
        <v>11</v>
      </c>
    </row>
    <row r="16" spans="1:19" x14ac:dyDescent="0.25">
      <c r="A16" s="18" t="s">
        <v>18</v>
      </c>
      <c r="B16" s="19">
        <v>9282</v>
      </c>
      <c r="C16" s="19">
        <v>25492</v>
      </c>
      <c r="D16" s="19">
        <v>14495</v>
      </c>
      <c r="E16" s="19">
        <v>1891265</v>
      </c>
      <c r="F16" s="19">
        <v>581497</v>
      </c>
      <c r="G16" s="19">
        <v>75096</v>
      </c>
      <c r="H16" s="3"/>
      <c r="M16" s="18" t="s">
        <v>18</v>
      </c>
      <c r="N16" s="19">
        <v>9282</v>
      </c>
      <c r="O16" s="19">
        <v>25492</v>
      </c>
      <c r="P16" s="19">
        <v>14495</v>
      </c>
      <c r="Q16" s="19">
        <v>1891265</v>
      </c>
      <c r="R16" s="19">
        <v>581497</v>
      </c>
      <c r="S16" s="19">
        <v>75096</v>
      </c>
    </row>
    <row r="17" spans="1:19" ht="27" x14ac:dyDescent="0.25">
      <c r="A17" s="18" t="s">
        <v>19</v>
      </c>
      <c r="B17" s="19">
        <v>24050</v>
      </c>
      <c r="C17" s="19">
        <v>66782</v>
      </c>
      <c r="D17" s="19">
        <v>41523</v>
      </c>
      <c r="E17" s="19">
        <v>4225769</v>
      </c>
      <c r="F17" s="19">
        <v>1341433</v>
      </c>
      <c r="G17" s="19">
        <v>40457</v>
      </c>
      <c r="H17" s="3"/>
      <c r="M17" s="18" t="s">
        <v>19</v>
      </c>
      <c r="N17" s="19">
        <v>24050</v>
      </c>
      <c r="O17" s="19">
        <v>66782</v>
      </c>
      <c r="P17" s="19">
        <v>41523</v>
      </c>
      <c r="Q17" s="19">
        <v>4225769</v>
      </c>
      <c r="R17" s="19">
        <v>1341433</v>
      </c>
      <c r="S17" s="19">
        <v>40457</v>
      </c>
    </row>
    <row r="18" spans="1:19" x14ac:dyDescent="0.25">
      <c r="A18" s="18" t="s">
        <v>20</v>
      </c>
      <c r="B18" s="19">
        <v>9930</v>
      </c>
      <c r="C18" s="19">
        <v>28291</v>
      </c>
      <c r="D18" s="19">
        <v>17228</v>
      </c>
      <c r="E18" s="19">
        <v>2049584</v>
      </c>
      <c r="F18" s="19">
        <v>656963</v>
      </c>
      <c r="G18" s="19">
        <v>8444</v>
      </c>
      <c r="H18" s="3"/>
      <c r="M18" s="18" t="s">
        <v>20</v>
      </c>
      <c r="N18" s="19">
        <v>9930</v>
      </c>
      <c r="O18" s="19">
        <v>28291</v>
      </c>
      <c r="P18" s="19">
        <v>17228</v>
      </c>
      <c r="Q18" s="19">
        <v>2049584</v>
      </c>
      <c r="R18" s="19">
        <v>656963</v>
      </c>
      <c r="S18" s="19">
        <v>8444</v>
      </c>
    </row>
    <row r="19" spans="1:19" ht="40.5" x14ac:dyDescent="0.25">
      <c r="A19" s="18" t="s">
        <v>21</v>
      </c>
      <c r="B19" s="19">
        <v>19651</v>
      </c>
      <c r="C19" s="19">
        <v>44194</v>
      </c>
      <c r="D19" s="19">
        <v>19349</v>
      </c>
      <c r="E19" s="19">
        <v>3211058</v>
      </c>
      <c r="F19" s="19">
        <v>996970</v>
      </c>
      <c r="G19" s="19">
        <v>157316</v>
      </c>
      <c r="H19" s="3"/>
      <c r="M19" s="18" t="s">
        <v>21</v>
      </c>
      <c r="N19" s="19">
        <v>19651</v>
      </c>
      <c r="O19" s="19">
        <v>44194</v>
      </c>
      <c r="P19" s="19">
        <v>19349</v>
      </c>
      <c r="Q19" s="19">
        <v>3211058</v>
      </c>
      <c r="R19" s="19">
        <v>996970</v>
      </c>
      <c r="S19" s="19">
        <v>157316</v>
      </c>
    </row>
    <row r="20" spans="1:19" x14ac:dyDescent="0.25">
      <c r="A20" s="18" t="s">
        <v>22</v>
      </c>
      <c r="B20" s="19">
        <v>2134</v>
      </c>
      <c r="C20" s="19">
        <v>7243</v>
      </c>
      <c r="D20" s="19">
        <v>4812</v>
      </c>
      <c r="E20" s="19">
        <v>960933</v>
      </c>
      <c r="F20" s="19">
        <v>246371</v>
      </c>
      <c r="G20" s="19">
        <v>18908</v>
      </c>
      <c r="H20" s="3"/>
      <c r="M20" s="18" t="s">
        <v>22</v>
      </c>
      <c r="N20" s="19">
        <v>2134</v>
      </c>
      <c r="O20" s="19">
        <v>7243</v>
      </c>
      <c r="P20" s="19">
        <v>4812</v>
      </c>
      <c r="Q20" s="19">
        <v>960933</v>
      </c>
      <c r="R20" s="19">
        <v>246371</v>
      </c>
      <c r="S20" s="19">
        <v>18908</v>
      </c>
    </row>
    <row r="21" spans="1:19" x14ac:dyDescent="0.25">
      <c r="A21" s="18" t="s">
        <v>23</v>
      </c>
      <c r="B21" s="19">
        <v>11956</v>
      </c>
      <c r="C21" s="19">
        <v>29407</v>
      </c>
      <c r="D21" s="19">
        <v>15155</v>
      </c>
      <c r="E21" s="19">
        <v>1970617</v>
      </c>
      <c r="F21" s="19">
        <v>725069</v>
      </c>
      <c r="G21" s="19">
        <v>99558</v>
      </c>
      <c r="H21" s="3"/>
      <c r="M21" s="18" t="s">
        <v>23</v>
      </c>
      <c r="N21" s="19">
        <v>11956</v>
      </c>
      <c r="O21" s="19">
        <v>29407</v>
      </c>
      <c r="P21" s="19">
        <v>15155</v>
      </c>
      <c r="Q21" s="19">
        <v>1970617</v>
      </c>
      <c r="R21" s="19">
        <v>725069</v>
      </c>
      <c r="S21" s="19">
        <v>99558</v>
      </c>
    </row>
    <row r="22" spans="1:19" ht="27" x14ac:dyDescent="0.25">
      <c r="A22" s="18" t="s">
        <v>24</v>
      </c>
      <c r="B22" s="73" t="s">
        <v>11</v>
      </c>
      <c r="C22" s="73" t="s">
        <v>11</v>
      </c>
      <c r="D22" s="73" t="s">
        <v>11</v>
      </c>
      <c r="E22" s="73" t="s">
        <v>11</v>
      </c>
      <c r="F22" s="73" t="s">
        <v>11</v>
      </c>
      <c r="G22" s="73" t="s">
        <v>11</v>
      </c>
      <c r="H22" s="3"/>
      <c r="M22" s="18" t="s">
        <v>24</v>
      </c>
      <c r="N22" s="73" t="s">
        <v>11</v>
      </c>
      <c r="O22" s="73" t="s">
        <v>11</v>
      </c>
      <c r="P22" s="73" t="s">
        <v>11</v>
      </c>
      <c r="Q22" s="73" t="s">
        <v>11</v>
      </c>
      <c r="R22" s="73" t="s">
        <v>11</v>
      </c>
      <c r="S22" s="73" t="s">
        <v>11</v>
      </c>
    </row>
    <row r="23" spans="1:19" x14ac:dyDescent="0.25">
      <c r="A23" s="18" t="s">
        <v>25</v>
      </c>
      <c r="B23" s="19">
        <v>2466</v>
      </c>
      <c r="C23" s="19">
        <v>7757</v>
      </c>
      <c r="D23" s="19">
        <v>5535</v>
      </c>
      <c r="E23" s="19">
        <v>1508829</v>
      </c>
      <c r="F23" s="19">
        <v>439344</v>
      </c>
      <c r="G23" s="19">
        <v>63916</v>
      </c>
      <c r="H23" s="3"/>
      <c r="M23" s="18" t="s">
        <v>25</v>
      </c>
      <c r="N23" s="19">
        <v>2466</v>
      </c>
      <c r="O23" s="19">
        <v>7757</v>
      </c>
      <c r="P23" s="19">
        <v>5535</v>
      </c>
      <c r="Q23" s="19">
        <v>1508829</v>
      </c>
      <c r="R23" s="19">
        <v>439344</v>
      </c>
      <c r="S23" s="19">
        <v>63916</v>
      </c>
    </row>
    <row r="24" spans="1:19" ht="27" x14ac:dyDescent="0.25">
      <c r="A24" s="18" t="s">
        <v>26</v>
      </c>
      <c r="B24" s="19">
        <v>182</v>
      </c>
      <c r="C24" s="19">
        <v>429</v>
      </c>
      <c r="D24" s="19">
        <v>331</v>
      </c>
      <c r="E24" s="19">
        <v>197187</v>
      </c>
      <c r="F24" s="19">
        <v>41916</v>
      </c>
      <c r="G24" s="19">
        <v>3586</v>
      </c>
      <c r="H24" s="3"/>
      <c r="M24" s="18" t="s">
        <v>26</v>
      </c>
      <c r="N24" s="19">
        <v>182</v>
      </c>
      <c r="O24" s="19">
        <v>429</v>
      </c>
      <c r="P24" s="19">
        <v>331</v>
      </c>
      <c r="Q24" s="19">
        <v>197187</v>
      </c>
      <c r="R24" s="19">
        <v>41916</v>
      </c>
      <c r="S24" s="19">
        <v>3586</v>
      </c>
    </row>
    <row r="25" spans="1:19" ht="15.75" customHeight="1" x14ac:dyDescent="0.25">
      <c r="A25" s="18" t="s">
        <v>27</v>
      </c>
      <c r="B25" s="19">
        <v>6032</v>
      </c>
      <c r="C25" s="19">
        <v>20531</v>
      </c>
      <c r="D25" s="19">
        <v>13759</v>
      </c>
      <c r="E25" s="19">
        <v>2478623</v>
      </c>
      <c r="F25" s="19">
        <v>766644</v>
      </c>
      <c r="G25" s="19">
        <v>64398</v>
      </c>
      <c r="H25" s="3"/>
      <c r="M25" s="18" t="s">
        <v>27</v>
      </c>
      <c r="N25" s="19">
        <v>6032</v>
      </c>
      <c r="O25" s="19">
        <v>20531</v>
      </c>
      <c r="P25" s="19">
        <v>13759</v>
      </c>
      <c r="Q25" s="19">
        <v>2478623</v>
      </c>
      <c r="R25" s="19">
        <v>766644</v>
      </c>
      <c r="S25" s="19">
        <v>64398</v>
      </c>
    </row>
    <row r="26" spans="1:19" ht="27" x14ac:dyDescent="0.25">
      <c r="A26" s="18" t="s">
        <v>28</v>
      </c>
      <c r="B26" s="19">
        <v>14249</v>
      </c>
      <c r="C26" s="19">
        <v>37860</v>
      </c>
      <c r="D26" s="19">
        <v>20696</v>
      </c>
      <c r="E26" s="19">
        <v>3112711</v>
      </c>
      <c r="F26" s="19">
        <v>957639</v>
      </c>
      <c r="G26" s="19">
        <v>239022</v>
      </c>
      <c r="H26" s="3"/>
      <c r="M26" s="18" t="s">
        <v>28</v>
      </c>
      <c r="N26" s="19">
        <v>14249</v>
      </c>
      <c r="O26" s="19">
        <v>37860</v>
      </c>
      <c r="P26" s="19">
        <v>20696</v>
      </c>
      <c r="Q26" s="19">
        <v>3112711</v>
      </c>
      <c r="R26" s="19">
        <v>957639</v>
      </c>
      <c r="S26" s="19">
        <v>239022</v>
      </c>
    </row>
    <row r="27" spans="1:19" x14ac:dyDescent="0.25">
      <c r="A27" s="18" t="s">
        <v>29</v>
      </c>
      <c r="B27" s="19">
        <v>2015</v>
      </c>
      <c r="C27" s="19">
        <v>6932</v>
      </c>
      <c r="D27" s="19">
        <v>4593</v>
      </c>
      <c r="E27" s="19">
        <v>1447078</v>
      </c>
      <c r="F27" s="19">
        <v>275550</v>
      </c>
      <c r="G27" s="19">
        <v>50026</v>
      </c>
      <c r="H27" s="3"/>
      <c r="M27" s="18" t="s">
        <v>29</v>
      </c>
      <c r="N27" s="19">
        <v>2015</v>
      </c>
      <c r="O27" s="19">
        <v>6932</v>
      </c>
      <c r="P27" s="19">
        <v>4593</v>
      </c>
      <c r="Q27" s="19">
        <v>1447078</v>
      </c>
      <c r="R27" s="19">
        <v>275550</v>
      </c>
      <c r="S27" s="19">
        <v>50026</v>
      </c>
    </row>
    <row r="28" spans="1:19" ht="27" x14ac:dyDescent="0.25">
      <c r="A28" s="18" t="s">
        <v>30</v>
      </c>
      <c r="B28" s="19">
        <v>54700</v>
      </c>
      <c r="C28" s="19">
        <v>158506</v>
      </c>
      <c r="D28" s="19">
        <v>92275</v>
      </c>
      <c r="E28" s="19">
        <v>13423545</v>
      </c>
      <c r="F28" s="19">
        <v>5049572</v>
      </c>
      <c r="G28" s="19">
        <v>288535</v>
      </c>
      <c r="H28" s="3"/>
      <c r="M28" s="18" t="s">
        <v>30</v>
      </c>
      <c r="N28" s="19">
        <v>54700</v>
      </c>
      <c r="O28" s="19">
        <v>158506</v>
      </c>
      <c r="P28" s="19">
        <v>92275</v>
      </c>
      <c r="Q28" s="19">
        <v>13423545</v>
      </c>
      <c r="R28" s="19">
        <v>5049572</v>
      </c>
      <c r="S28" s="19">
        <v>288535</v>
      </c>
    </row>
    <row r="29" spans="1:19" ht="40.5" x14ac:dyDescent="0.25">
      <c r="A29" s="18" t="s">
        <v>31</v>
      </c>
      <c r="B29" s="19">
        <v>3549</v>
      </c>
      <c r="C29" s="19">
        <v>9217</v>
      </c>
      <c r="D29" s="19">
        <v>5831</v>
      </c>
      <c r="E29" s="19">
        <v>1146130</v>
      </c>
      <c r="F29" s="19">
        <v>392442</v>
      </c>
      <c r="G29" s="19">
        <v>18972</v>
      </c>
      <c r="H29" s="3"/>
      <c r="M29" s="18" t="s">
        <v>31</v>
      </c>
      <c r="N29" s="19">
        <v>3549</v>
      </c>
      <c r="O29" s="19">
        <v>9217</v>
      </c>
      <c r="P29" s="19">
        <v>5831</v>
      </c>
      <c r="Q29" s="19">
        <v>1146130</v>
      </c>
      <c r="R29" s="19">
        <v>392442</v>
      </c>
      <c r="S29" s="19">
        <v>18972</v>
      </c>
    </row>
    <row r="30" spans="1:19" ht="27" x14ac:dyDescent="0.25">
      <c r="A30" s="18" t="s">
        <v>32</v>
      </c>
      <c r="B30" s="19">
        <v>6041</v>
      </c>
      <c r="C30" s="19">
        <v>17184</v>
      </c>
      <c r="D30" s="19">
        <v>10685</v>
      </c>
      <c r="E30" s="19">
        <v>1823209</v>
      </c>
      <c r="F30" s="19">
        <v>598948</v>
      </c>
      <c r="G30" s="19">
        <v>44542</v>
      </c>
      <c r="H30" s="3"/>
      <c r="M30" s="18" t="s">
        <v>32</v>
      </c>
      <c r="N30" s="19">
        <v>6041</v>
      </c>
      <c r="O30" s="19">
        <v>17184</v>
      </c>
      <c r="P30" s="19">
        <v>10685</v>
      </c>
      <c r="Q30" s="19">
        <v>1823209</v>
      </c>
      <c r="R30" s="19">
        <v>598948</v>
      </c>
      <c r="S30" s="19">
        <v>44542</v>
      </c>
    </row>
    <row r="31" spans="1:19" ht="16.5" customHeight="1" x14ac:dyDescent="0.25">
      <c r="A31" s="18" t="s">
        <v>33</v>
      </c>
      <c r="B31" s="19">
        <v>10684</v>
      </c>
      <c r="C31" s="19">
        <v>35790</v>
      </c>
      <c r="D31" s="19">
        <v>25263</v>
      </c>
      <c r="E31" s="19">
        <v>5322691</v>
      </c>
      <c r="F31" s="19">
        <v>1629449</v>
      </c>
      <c r="G31" s="19">
        <v>172193</v>
      </c>
      <c r="H31" s="3"/>
      <c r="M31" s="18" t="s">
        <v>33</v>
      </c>
      <c r="N31" s="19">
        <v>10684</v>
      </c>
      <c r="O31" s="19">
        <v>35790</v>
      </c>
      <c r="P31" s="19">
        <v>25263</v>
      </c>
      <c r="Q31" s="19">
        <v>5322691</v>
      </c>
      <c r="R31" s="19">
        <v>1629449</v>
      </c>
      <c r="S31" s="19">
        <v>172193</v>
      </c>
    </row>
    <row r="32" spans="1:19" ht="27" x14ac:dyDescent="0.25">
      <c r="A32" s="18" t="s">
        <v>34</v>
      </c>
      <c r="B32" s="19">
        <v>1392</v>
      </c>
      <c r="C32" s="19">
        <v>4476</v>
      </c>
      <c r="D32" s="19">
        <v>3006</v>
      </c>
      <c r="E32" s="19">
        <v>529069</v>
      </c>
      <c r="F32" s="19">
        <v>155412</v>
      </c>
      <c r="G32" s="19">
        <v>9515</v>
      </c>
      <c r="H32" s="3"/>
      <c r="M32" s="18" t="s">
        <v>34</v>
      </c>
      <c r="N32" s="19">
        <v>1392</v>
      </c>
      <c r="O32" s="19">
        <v>4476</v>
      </c>
      <c r="P32" s="19">
        <v>3006</v>
      </c>
      <c r="Q32" s="19">
        <v>529069</v>
      </c>
      <c r="R32" s="19">
        <v>155412</v>
      </c>
      <c r="S32" s="19">
        <v>9515</v>
      </c>
    </row>
    <row r="33" spans="1:19" ht="15.75" customHeight="1" x14ac:dyDescent="0.25">
      <c r="A33" s="18" t="s">
        <v>35</v>
      </c>
      <c r="B33" s="19">
        <v>1672</v>
      </c>
      <c r="C33" s="19">
        <v>4471</v>
      </c>
      <c r="D33" s="19">
        <v>2961</v>
      </c>
      <c r="E33" s="19">
        <v>615405</v>
      </c>
      <c r="F33" s="19">
        <v>127486</v>
      </c>
      <c r="G33" s="19">
        <v>7866</v>
      </c>
      <c r="H33" s="3"/>
      <c r="M33" s="18" t="s">
        <v>35</v>
      </c>
      <c r="N33" s="19">
        <v>1672</v>
      </c>
      <c r="O33" s="19">
        <v>4471</v>
      </c>
      <c r="P33" s="19">
        <v>2961</v>
      </c>
      <c r="Q33" s="19">
        <v>615405</v>
      </c>
      <c r="R33" s="19">
        <v>127486</v>
      </c>
      <c r="S33" s="19">
        <v>7866</v>
      </c>
    </row>
    <row r="34" spans="1:19" x14ac:dyDescent="0.25">
      <c r="A34" s="18" t="s">
        <v>36</v>
      </c>
      <c r="B34" s="19">
        <v>12856</v>
      </c>
      <c r="C34" s="19">
        <v>34129</v>
      </c>
      <c r="D34" s="19">
        <v>17735</v>
      </c>
      <c r="E34" s="19">
        <v>2494454</v>
      </c>
      <c r="F34" s="19">
        <v>777352</v>
      </c>
      <c r="G34" s="19">
        <v>57789</v>
      </c>
      <c r="H34" s="3"/>
      <c r="M34" s="18" t="s">
        <v>36</v>
      </c>
      <c r="N34" s="19">
        <v>12856</v>
      </c>
      <c r="O34" s="19">
        <v>34129</v>
      </c>
      <c r="P34" s="19">
        <v>17735</v>
      </c>
      <c r="Q34" s="19">
        <v>2494454</v>
      </c>
      <c r="R34" s="19">
        <v>777352</v>
      </c>
      <c r="S34" s="19">
        <v>57789</v>
      </c>
    </row>
    <row r="35" spans="1:19" x14ac:dyDescent="0.25">
      <c r="A35" s="18" t="s">
        <v>37</v>
      </c>
      <c r="B35" s="19">
        <v>26161</v>
      </c>
      <c r="C35" s="19">
        <v>48814</v>
      </c>
      <c r="D35" s="19">
        <v>17904</v>
      </c>
      <c r="E35" s="19">
        <v>2840081</v>
      </c>
      <c r="F35" s="19">
        <v>1026050</v>
      </c>
      <c r="G35" s="19">
        <v>40978</v>
      </c>
      <c r="H35" s="3"/>
      <c r="M35" s="18" t="s">
        <v>37</v>
      </c>
      <c r="N35" s="19">
        <v>26161</v>
      </c>
      <c r="O35" s="19">
        <v>48814</v>
      </c>
      <c r="P35" s="19">
        <v>17904</v>
      </c>
      <c r="Q35" s="19">
        <v>2840081</v>
      </c>
      <c r="R35" s="19">
        <v>1026050</v>
      </c>
      <c r="S35" s="19">
        <v>40978</v>
      </c>
    </row>
    <row r="36" spans="1:19" ht="27" x14ac:dyDescent="0.25">
      <c r="A36" s="18" t="s">
        <v>38</v>
      </c>
      <c r="B36" s="19">
        <v>30688</v>
      </c>
      <c r="C36" s="19">
        <v>64052</v>
      </c>
      <c r="D36" s="19">
        <v>30123</v>
      </c>
      <c r="E36" s="19">
        <v>5500331</v>
      </c>
      <c r="F36" s="19">
        <v>2066112</v>
      </c>
      <c r="G36" s="19">
        <v>133137</v>
      </c>
      <c r="H36" s="3"/>
      <c r="M36" s="18" t="s">
        <v>38</v>
      </c>
      <c r="N36" s="19">
        <v>30688</v>
      </c>
      <c r="O36" s="19">
        <v>64052</v>
      </c>
      <c r="P36" s="19">
        <v>30123</v>
      </c>
      <c r="Q36" s="19">
        <v>5500331</v>
      </c>
      <c r="R36" s="19">
        <v>2066112</v>
      </c>
      <c r="S36" s="19">
        <v>133137</v>
      </c>
    </row>
    <row r="37" spans="1:19" ht="27" x14ac:dyDescent="0.25">
      <c r="A37" s="18" t="s">
        <v>39</v>
      </c>
      <c r="B37" s="19">
        <v>8907</v>
      </c>
      <c r="C37" s="19">
        <v>10382</v>
      </c>
      <c r="D37" s="19">
        <v>4028</v>
      </c>
      <c r="E37" s="19">
        <v>7613836</v>
      </c>
      <c r="F37" s="19">
        <v>3346585</v>
      </c>
      <c r="G37" s="19">
        <v>278962</v>
      </c>
      <c r="H37" s="3"/>
      <c r="M37" s="18" t="s">
        <v>39</v>
      </c>
      <c r="N37" s="19">
        <v>8907</v>
      </c>
      <c r="O37" s="19">
        <v>10382</v>
      </c>
      <c r="P37" s="19">
        <v>4028</v>
      </c>
      <c r="Q37" s="19">
        <v>7613836</v>
      </c>
      <c r="R37" s="19">
        <v>3346585</v>
      </c>
      <c r="S37" s="19">
        <v>278962</v>
      </c>
    </row>
    <row r="38" spans="1:19" ht="27" x14ac:dyDescent="0.25">
      <c r="A38" s="18" t="s">
        <v>40</v>
      </c>
      <c r="B38" s="19">
        <v>8907</v>
      </c>
      <c r="C38" s="19">
        <v>10382</v>
      </c>
      <c r="D38" s="19">
        <v>4028</v>
      </c>
      <c r="E38" s="19">
        <v>7613836</v>
      </c>
      <c r="F38" s="19">
        <v>3346585</v>
      </c>
      <c r="G38" s="19">
        <v>278962</v>
      </c>
      <c r="H38" s="3"/>
      <c r="M38" s="18" t="s">
        <v>40</v>
      </c>
      <c r="N38" s="19">
        <v>8907</v>
      </c>
      <c r="O38" s="19">
        <v>10382</v>
      </c>
      <c r="P38" s="19">
        <v>4028</v>
      </c>
      <c r="Q38" s="19">
        <v>7613836</v>
      </c>
      <c r="R38" s="19">
        <v>3346585</v>
      </c>
      <c r="S38" s="19">
        <v>278962</v>
      </c>
    </row>
    <row r="39" spans="1:19" ht="27" x14ac:dyDescent="0.25">
      <c r="A39" s="18" t="s">
        <v>41</v>
      </c>
      <c r="B39" s="19">
        <v>7123</v>
      </c>
      <c r="C39" s="19">
        <v>21858</v>
      </c>
      <c r="D39" s="19">
        <v>15003</v>
      </c>
      <c r="E39" s="19">
        <v>4398701</v>
      </c>
      <c r="F39" s="19">
        <v>1117021</v>
      </c>
      <c r="G39" s="19">
        <v>80507</v>
      </c>
      <c r="H39" s="3"/>
      <c r="M39" s="18" t="s">
        <v>41</v>
      </c>
      <c r="N39" s="19">
        <v>7123</v>
      </c>
      <c r="O39" s="19">
        <v>21858</v>
      </c>
      <c r="P39" s="19">
        <v>15003</v>
      </c>
      <c r="Q39" s="19">
        <v>4398701</v>
      </c>
      <c r="R39" s="19">
        <v>1117021</v>
      </c>
      <c r="S39" s="19">
        <v>80507</v>
      </c>
    </row>
    <row r="40" spans="1:19" x14ac:dyDescent="0.25">
      <c r="A40" s="18" t="s">
        <v>42</v>
      </c>
      <c r="B40" s="19">
        <v>576</v>
      </c>
      <c r="C40" s="19">
        <v>874</v>
      </c>
      <c r="D40" s="19">
        <v>590</v>
      </c>
      <c r="E40" s="19">
        <v>155067</v>
      </c>
      <c r="F40" s="19">
        <v>69754</v>
      </c>
      <c r="G40" s="19">
        <v>5485</v>
      </c>
      <c r="H40" s="3"/>
      <c r="M40" s="18" t="s">
        <v>42</v>
      </c>
      <c r="N40" s="19">
        <v>576</v>
      </c>
      <c r="O40" s="19">
        <v>874</v>
      </c>
      <c r="P40" s="19">
        <v>590</v>
      </c>
      <c r="Q40" s="19">
        <v>155067</v>
      </c>
      <c r="R40" s="19">
        <v>69754</v>
      </c>
      <c r="S40" s="19">
        <v>5485</v>
      </c>
    </row>
    <row r="41" spans="1:19" x14ac:dyDescent="0.25">
      <c r="A41" s="18" t="s">
        <v>43</v>
      </c>
      <c r="B41" s="19">
        <v>1126</v>
      </c>
      <c r="C41" s="19">
        <v>3498</v>
      </c>
      <c r="D41" s="19">
        <v>2205</v>
      </c>
      <c r="E41" s="19">
        <v>340466</v>
      </c>
      <c r="F41" s="19">
        <v>157299</v>
      </c>
      <c r="G41" s="19">
        <v>18484</v>
      </c>
      <c r="H41" s="3"/>
      <c r="M41" s="18" t="s">
        <v>43</v>
      </c>
      <c r="N41" s="19">
        <v>1126</v>
      </c>
      <c r="O41" s="19">
        <v>3498</v>
      </c>
      <c r="P41" s="19">
        <v>2205</v>
      </c>
      <c r="Q41" s="19">
        <v>340466</v>
      </c>
      <c r="R41" s="19">
        <v>157299</v>
      </c>
      <c r="S41" s="19">
        <v>18484</v>
      </c>
    </row>
    <row r="42" spans="1:19" ht="27" x14ac:dyDescent="0.25">
      <c r="A42" s="18" t="s">
        <v>44</v>
      </c>
      <c r="B42" s="19">
        <v>4842</v>
      </c>
      <c r="C42" s="19">
        <v>15702</v>
      </c>
      <c r="D42" s="19">
        <v>10863</v>
      </c>
      <c r="E42" s="19">
        <v>3388984</v>
      </c>
      <c r="F42" s="19">
        <v>783344</v>
      </c>
      <c r="G42" s="19">
        <v>50693</v>
      </c>
      <c r="H42" s="3"/>
      <c r="M42" s="18" t="s">
        <v>44</v>
      </c>
      <c r="N42" s="19">
        <v>4842</v>
      </c>
      <c r="O42" s="19">
        <v>15702</v>
      </c>
      <c r="P42" s="19">
        <v>10863</v>
      </c>
      <c r="Q42" s="19">
        <v>3388984</v>
      </c>
      <c r="R42" s="19">
        <v>783344</v>
      </c>
      <c r="S42" s="19">
        <v>50693</v>
      </c>
    </row>
    <row r="43" spans="1:19" ht="25.5" customHeight="1" x14ac:dyDescent="0.25">
      <c r="A43" s="18" t="s">
        <v>45</v>
      </c>
      <c r="B43" s="19">
        <v>579</v>
      </c>
      <c r="C43" s="19">
        <v>1784</v>
      </c>
      <c r="D43" s="19">
        <v>1345</v>
      </c>
      <c r="E43" s="19">
        <v>514184</v>
      </c>
      <c r="F43" s="19">
        <v>106624</v>
      </c>
      <c r="G43" s="19">
        <v>5845</v>
      </c>
      <c r="H43" s="3"/>
      <c r="M43" s="18" t="s">
        <v>45</v>
      </c>
      <c r="N43" s="19">
        <v>579</v>
      </c>
      <c r="O43" s="19">
        <v>1784</v>
      </c>
      <c r="P43" s="19">
        <v>1345</v>
      </c>
      <c r="Q43" s="19">
        <v>514184</v>
      </c>
      <c r="R43" s="19">
        <v>106624</v>
      </c>
      <c r="S43" s="19">
        <v>5845</v>
      </c>
    </row>
    <row r="44" spans="1:19" x14ac:dyDescent="0.25">
      <c r="A44" s="18" t="s">
        <v>46</v>
      </c>
      <c r="B44" s="19">
        <v>469269</v>
      </c>
      <c r="C44" s="19">
        <v>841249</v>
      </c>
      <c r="D44" s="19">
        <v>350615</v>
      </c>
      <c r="E44" s="19">
        <v>74975867</v>
      </c>
      <c r="F44" s="19">
        <v>24263443</v>
      </c>
      <c r="G44" s="19">
        <v>1082249</v>
      </c>
      <c r="H44" s="3"/>
      <c r="M44" s="18" t="s">
        <v>46</v>
      </c>
      <c r="N44" s="19">
        <v>469269</v>
      </c>
      <c r="O44" s="19">
        <v>841249</v>
      </c>
      <c r="P44" s="19">
        <v>350615</v>
      </c>
      <c r="Q44" s="19">
        <v>74975867</v>
      </c>
      <c r="R44" s="19">
        <v>24263443</v>
      </c>
      <c r="S44" s="19">
        <v>1082249</v>
      </c>
    </row>
    <row r="45" spans="1:19" x14ac:dyDescent="0.25">
      <c r="A45" s="18" t="s">
        <v>47</v>
      </c>
      <c r="B45" s="19">
        <v>97752</v>
      </c>
      <c r="C45" s="19">
        <v>186339</v>
      </c>
      <c r="D45" s="19">
        <v>97574</v>
      </c>
      <c r="E45" s="19">
        <v>27997495</v>
      </c>
      <c r="F45" s="19">
        <v>5572785</v>
      </c>
      <c r="G45" s="19">
        <v>426493</v>
      </c>
      <c r="H45" s="3"/>
      <c r="M45" s="18" t="s">
        <v>47</v>
      </c>
      <c r="N45" s="19">
        <v>97752</v>
      </c>
      <c r="O45" s="19">
        <v>186339</v>
      </c>
      <c r="P45" s="19">
        <v>97574</v>
      </c>
      <c r="Q45" s="19">
        <v>27997495</v>
      </c>
      <c r="R45" s="19">
        <v>5572785</v>
      </c>
      <c r="S45" s="19">
        <v>426493</v>
      </c>
    </row>
    <row r="46" spans="1:19" ht="13.5" customHeight="1" x14ac:dyDescent="0.25">
      <c r="A46" s="18" t="s">
        <v>48</v>
      </c>
      <c r="B46" s="19">
        <v>4303</v>
      </c>
      <c r="C46" s="19">
        <v>11478</v>
      </c>
      <c r="D46" s="19">
        <v>8252</v>
      </c>
      <c r="E46" s="19">
        <v>2372862</v>
      </c>
      <c r="F46" s="19">
        <v>559004</v>
      </c>
      <c r="G46" s="19">
        <v>55320</v>
      </c>
      <c r="H46" s="3"/>
      <c r="M46" s="18" t="s">
        <v>48</v>
      </c>
      <c r="N46" s="19">
        <v>4303</v>
      </c>
      <c r="O46" s="19">
        <v>11478</v>
      </c>
      <c r="P46" s="19">
        <v>8252</v>
      </c>
      <c r="Q46" s="19">
        <v>2372862</v>
      </c>
      <c r="R46" s="19">
        <v>559004</v>
      </c>
      <c r="S46" s="19">
        <v>55320</v>
      </c>
    </row>
    <row r="47" spans="1:19" x14ac:dyDescent="0.25">
      <c r="A47" s="18" t="s">
        <v>49</v>
      </c>
      <c r="B47" s="19">
        <v>367214</v>
      </c>
      <c r="C47" s="19">
        <v>643432</v>
      </c>
      <c r="D47" s="19">
        <v>244789</v>
      </c>
      <c r="E47" s="19">
        <v>44605510</v>
      </c>
      <c r="F47" s="19">
        <v>18131654</v>
      </c>
      <c r="G47" s="19">
        <v>600436</v>
      </c>
      <c r="H47" s="3"/>
      <c r="M47" s="18" t="s">
        <v>49</v>
      </c>
      <c r="N47" s="19">
        <v>367214</v>
      </c>
      <c r="O47" s="19">
        <v>643432</v>
      </c>
      <c r="P47" s="19">
        <v>244789</v>
      </c>
      <c r="Q47" s="19">
        <v>44605510</v>
      </c>
      <c r="R47" s="19">
        <v>18131654</v>
      </c>
      <c r="S47" s="19">
        <v>600436</v>
      </c>
    </row>
    <row r="48" spans="1:19" ht="27" x14ac:dyDescent="0.25">
      <c r="A48" s="18" t="s">
        <v>50</v>
      </c>
      <c r="B48" s="19">
        <v>1005391</v>
      </c>
      <c r="C48" s="19">
        <v>1856914</v>
      </c>
      <c r="D48" s="19">
        <v>702564</v>
      </c>
      <c r="E48" s="19">
        <v>281672312</v>
      </c>
      <c r="F48" s="19">
        <v>45962748</v>
      </c>
      <c r="G48" s="19">
        <v>2736216</v>
      </c>
      <c r="H48" s="3"/>
      <c r="M48" s="18" t="s">
        <v>50</v>
      </c>
      <c r="N48" s="19">
        <v>1005391</v>
      </c>
      <c r="O48" s="19">
        <v>1856914</v>
      </c>
      <c r="P48" s="19">
        <v>702564</v>
      </c>
      <c r="Q48" s="19">
        <v>281672312</v>
      </c>
      <c r="R48" s="19">
        <v>45962748</v>
      </c>
      <c r="S48" s="19">
        <v>2736216</v>
      </c>
    </row>
    <row r="49" spans="1:19" ht="27" x14ac:dyDescent="0.25">
      <c r="A49" s="18" t="s">
        <v>51</v>
      </c>
      <c r="B49" s="19">
        <v>111811</v>
      </c>
      <c r="C49" s="19">
        <v>247262</v>
      </c>
      <c r="D49" s="19">
        <v>110191</v>
      </c>
      <c r="E49" s="19">
        <v>28216496</v>
      </c>
      <c r="F49" s="19">
        <v>5164320</v>
      </c>
      <c r="G49" s="19">
        <v>321438</v>
      </c>
      <c r="H49" s="3"/>
      <c r="M49" s="18" t="s">
        <v>51</v>
      </c>
      <c r="N49" s="19">
        <v>111811</v>
      </c>
      <c r="O49" s="19">
        <v>247262</v>
      </c>
      <c r="P49" s="19">
        <v>110191</v>
      </c>
      <c r="Q49" s="19">
        <v>28216496</v>
      </c>
      <c r="R49" s="19">
        <v>5164320</v>
      </c>
      <c r="S49" s="19">
        <v>321438</v>
      </c>
    </row>
    <row r="50" spans="1:19" ht="27" x14ac:dyDescent="0.25">
      <c r="A50" s="18" t="s">
        <v>52</v>
      </c>
      <c r="B50" s="19">
        <v>351288</v>
      </c>
      <c r="C50" s="19">
        <v>586938</v>
      </c>
      <c r="D50" s="19">
        <v>226646</v>
      </c>
      <c r="E50" s="19">
        <v>139928826</v>
      </c>
      <c r="F50" s="19">
        <v>22513784</v>
      </c>
      <c r="G50" s="19">
        <v>1155286</v>
      </c>
      <c r="H50" s="3"/>
      <c r="M50" s="18" t="s">
        <v>52</v>
      </c>
      <c r="N50" s="19">
        <v>351288</v>
      </c>
      <c r="O50" s="19">
        <v>586938</v>
      </c>
      <c r="P50" s="19">
        <v>226646</v>
      </c>
      <c r="Q50" s="19">
        <v>139928826</v>
      </c>
      <c r="R50" s="19">
        <v>22513784</v>
      </c>
      <c r="S50" s="19">
        <v>1155286</v>
      </c>
    </row>
    <row r="51" spans="1:19" ht="27" x14ac:dyDescent="0.25">
      <c r="A51" s="18" t="s">
        <v>53</v>
      </c>
      <c r="B51" s="19">
        <v>542292</v>
      </c>
      <c r="C51" s="19">
        <v>1022714</v>
      </c>
      <c r="D51" s="19">
        <v>365727</v>
      </c>
      <c r="E51" s="19">
        <v>113526990</v>
      </c>
      <c r="F51" s="19">
        <v>18284644</v>
      </c>
      <c r="G51" s="19">
        <v>1259492</v>
      </c>
      <c r="H51" s="3"/>
      <c r="M51" s="18" t="s">
        <v>53</v>
      </c>
      <c r="N51" s="19">
        <v>542292</v>
      </c>
      <c r="O51" s="19">
        <v>1022714</v>
      </c>
      <c r="P51" s="19">
        <v>365727</v>
      </c>
      <c r="Q51" s="19">
        <v>113526990</v>
      </c>
      <c r="R51" s="19">
        <v>18284644</v>
      </c>
      <c r="S51" s="19">
        <v>1259492</v>
      </c>
    </row>
    <row r="52" spans="1:19" s="1" customFormat="1" x14ac:dyDescent="0.25">
      <c r="A52" s="18" t="s">
        <v>54</v>
      </c>
      <c r="B52" s="19">
        <v>101551</v>
      </c>
      <c r="C52" s="19">
        <v>213084</v>
      </c>
      <c r="D52" s="19">
        <v>106379</v>
      </c>
      <c r="E52" s="19">
        <v>22989474</v>
      </c>
      <c r="F52" s="19">
        <v>6152320</v>
      </c>
      <c r="G52" s="19">
        <v>302563</v>
      </c>
      <c r="H52" s="3"/>
      <c r="M52" s="18" t="s">
        <v>54</v>
      </c>
      <c r="N52" s="19">
        <v>101551</v>
      </c>
      <c r="O52" s="19">
        <v>213084</v>
      </c>
      <c r="P52" s="19">
        <v>106379</v>
      </c>
      <c r="Q52" s="19">
        <v>22989474</v>
      </c>
      <c r="R52" s="19">
        <v>6152320</v>
      </c>
      <c r="S52" s="19">
        <v>302563</v>
      </c>
    </row>
    <row r="53" spans="1:19" x14ac:dyDescent="0.25">
      <c r="A53" s="18" t="s">
        <v>55</v>
      </c>
      <c r="B53" s="19">
        <v>80037</v>
      </c>
      <c r="C53" s="19">
        <v>163736</v>
      </c>
      <c r="D53" s="19">
        <v>76070</v>
      </c>
      <c r="E53" s="19">
        <v>14694901</v>
      </c>
      <c r="F53" s="19">
        <v>4511057</v>
      </c>
      <c r="G53" s="19">
        <v>151182</v>
      </c>
      <c r="H53" s="3"/>
      <c r="M53" s="18" t="s">
        <v>55</v>
      </c>
      <c r="N53" s="19">
        <v>80037</v>
      </c>
      <c r="O53" s="19">
        <v>163736</v>
      </c>
      <c r="P53" s="19">
        <v>76070</v>
      </c>
      <c r="Q53" s="19">
        <v>14694901</v>
      </c>
      <c r="R53" s="19">
        <v>4511057</v>
      </c>
      <c r="S53" s="19">
        <v>151182</v>
      </c>
    </row>
    <row r="54" spans="1:19" x14ac:dyDescent="0.25">
      <c r="A54" s="18" t="s">
        <v>56</v>
      </c>
      <c r="B54" s="19">
        <v>1673</v>
      </c>
      <c r="C54" s="19">
        <v>2995</v>
      </c>
      <c r="D54" s="19">
        <v>1459</v>
      </c>
      <c r="E54" s="19">
        <v>322377</v>
      </c>
      <c r="F54" s="19">
        <v>116665</v>
      </c>
      <c r="G54" s="19">
        <v>7923</v>
      </c>
      <c r="H54" s="3"/>
      <c r="M54" s="18" t="s">
        <v>56</v>
      </c>
      <c r="N54" s="19">
        <v>1673</v>
      </c>
      <c r="O54" s="19">
        <v>2995</v>
      </c>
      <c r="P54" s="19">
        <v>1459</v>
      </c>
      <c r="Q54" s="19">
        <v>322377</v>
      </c>
      <c r="R54" s="19">
        <v>116665</v>
      </c>
      <c r="S54" s="19">
        <v>7923</v>
      </c>
    </row>
    <row r="55" spans="1:19" s="1" customFormat="1" x14ac:dyDescent="0.25">
      <c r="A55" s="18" t="s">
        <v>57</v>
      </c>
      <c r="B55" s="19">
        <v>109</v>
      </c>
      <c r="C55" s="19">
        <v>250</v>
      </c>
      <c r="D55" s="19">
        <v>204</v>
      </c>
      <c r="E55" s="19">
        <v>146299</v>
      </c>
      <c r="F55" s="19">
        <v>5201</v>
      </c>
      <c r="G55" s="19">
        <v>1157</v>
      </c>
      <c r="H55" s="3"/>
      <c r="M55" s="18" t="s">
        <v>57</v>
      </c>
      <c r="N55" s="19">
        <v>109</v>
      </c>
      <c r="O55" s="19">
        <v>250</v>
      </c>
      <c r="P55" s="19">
        <v>204</v>
      </c>
      <c r="Q55" s="19">
        <v>146299</v>
      </c>
      <c r="R55" s="19">
        <v>5201</v>
      </c>
      <c r="S55" s="19">
        <v>1157</v>
      </c>
    </row>
    <row r="56" spans="1:19" x14ac:dyDescent="0.25">
      <c r="A56" s="18" t="s">
        <v>58</v>
      </c>
      <c r="B56" s="19">
        <v>17034</v>
      </c>
      <c r="C56" s="19">
        <v>41357</v>
      </c>
      <c r="D56" s="19">
        <v>26446</v>
      </c>
      <c r="E56" s="19">
        <v>7507531</v>
      </c>
      <c r="F56" s="19">
        <v>1440207</v>
      </c>
      <c r="G56" s="19">
        <v>140447</v>
      </c>
      <c r="H56" s="3"/>
      <c r="M56" s="18" t="s">
        <v>58</v>
      </c>
      <c r="N56" s="19">
        <v>17034</v>
      </c>
      <c r="O56" s="19">
        <v>41357</v>
      </c>
      <c r="P56" s="19">
        <v>26446</v>
      </c>
      <c r="Q56" s="19">
        <v>7507531</v>
      </c>
      <c r="R56" s="19">
        <v>1440207</v>
      </c>
      <c r="S56" s="19">
        <v>140447</v>
      </c>
    </row>
    <row r="57" spans="1:19" x14ac:dyDescent="0.25">
      <c r="A57" s="18" t="s">
        <v>59</v>
      </c>
      <c r="B57" s="19">
        <v>2698</v>
      </c>
      <c r="C57" s="19">
        <v>4746</v>
      </c>
      <c r="D57" s="19">
        <v>2200</v>
      </c>
      <c r="E57" s="19">
        <v>318366</v>
      </c>
      <c r="F57" s="19">
        <v>79190</v>
      </c>
      <c r="G57" s="19">
        <v>1854</v>
      </c>
      <c r="H57" s="3"/>
      <c r="M57" s="18" t="s">
        <v>59</v>
      </c>
      <c r="N57" s="19">
        <v>2698</v>
      </c>
      <c r="O57" s="19">
        <v>4746</v>
      </c>
      <c r="P57" s="19">
        <v>2200</v>
      </c>
      <c r="Q57" s="19">
        <v>318366</v>
      </c>
      <c r="R57" s="19">
        <v>79190</v>
      </c>
      <c r="S57" s="19">
        <v>1854</v>
      </c>
    </row>
    <row r="58" spans="1:19" x14ac:dyDescent="0.25">
      <c r="A58" s="18" t="s">
        <v>60</v>
      </c>
      <c r="B58" s="19">
        <v>300607</v>
      </c>
      <c r="C58" s="19">
        <v>866797</v>
      </c>
      <c r="D58" s="19">
        <v>477147</v>
      </c>
      <c r="E58" s="19">
        <v>28480222</v>
      </c>
      <c r="F58" s="19">
        <v>8274327</v>
      </c>
      <c r="G58" s="19">
        <v>790229</v>
      </c>
      <c r="H58" s="3"/>
      <c r="M58" s="18" t="s">
        <v>60</v>
      </c>
      <c r="N58" s="19">
        <v>300607</v>
      </c>
      <c r="O58" s="19">
        <v>866797</v>
      </c>
      <c r="P58" s="19">
        <v>477147</v>
      </c>
      <c r="Q58" s="19">
        <v>28480222</v>
      </c>
      <c r="R58" s="19">
        <v>8274327</v>
      </c>
      <c r="S58" s="19">
        <v>790229</v>
      </c>
    </row>
    <row r="59" spans="1:19" x14ac:dyDescent="0.25">
      <c r="A59" s="18" t="s">
        <v>61</v>
      </c>
      <c r="B59" s="19">
        <v>48633</v>
      </c>
      <c r="C59" s="19">
        <v>120198</v>
      </c>
      <c r="D59" s="19">
        <v>61167</v>
      </c>
      <c r="E59" s="19">
        <v>5595840</v>
      </c>
      <c r="F59" s="19">
        <v>2208142</v>
      </c>
      <c r="G59" s="19">
        <v>377557</v>
      </c>
      <c r="H59" s="3"/>
      <c r="M59" s="18" t="s">
        <v>61</v>
      </c>
      <c r="N59" s="19">
        <v>48633</v>
      </c>
      <c r="O59" s="19">
        <v>120198</v>
      </c>
      <c r="P59" s="19">
        <v>61167</v>
      </c>
      <c r="Q59" s="19">
        <v>5595840</v>
      </c>
      <c r="R59" s="19">
        <v>2208142</v>
      </c>
      <c r="S59" s="19">
        <v>377557</v>
      </c>
    </row>
    <row r="60" spans="1:19" x14ac:dyDescent="0.25">
      <c r="A60" s="18" t="s">
        <v>62</v>
      </c>
      <c r="B60" s="19">
        <v>251974</v>
      </c>
      <c r="C60" s="19">
        <v>746599</v>
      </c>
      <c r="D60" s="19">
        <v>415980</v>
      </c>
      <c r="E60" s="19">
        <v>22884382</v>
      </c>
      <c r="F60" s="19">
        <v>6066185</v>
      </c>
      <c r="G60" s="19">
        <v>412672</v>
      </c>
      <c r="H60" s="3"/>
      <c r="M60" s="18" t="s">
        <v>62</v>
      </c>
      <c r="N60" s="19">
        <v>251974</v>
      </c>
      <c r="O60" s="19">
        <v>746599</v>
      </c>
      <c r="P60" s="19">
        <v>415980</v>
      </c>
      <c r="Q60" s="19">
        <v>22884382</v>
      </c>
      <c r="R60" s="19">
        <v>6066185</v>
      </c>
      <c r="S60" s="19">
        <v>412672</v>
      </c>
    </row>
    <row r="61" spans="1:19" x14ac:dyDescent="0.25">
      <c r="A61" s="18" t="s">
        <v>63</v>
      </c>
      <c r="B61" s="19">
        <v>101400</v>
      </c>
      <c r="C61" s="19">
        <v>173669</v>
      </c>
      <c r="D61" s="19">
        <v>85797</v>
      </c>
      <c r="E61" s="19">
        <v>14768673</v>
      </c>
      <c r="F61" s="19">
        <v>6178333</v>
      </c>
      <c r="G61" s="19">
        <v>254112</v>
      </c>
      <c r="H61" s="3"/>
      <c r="M61" s="18" t="s">
        <v>63</v>
      </c>
      <c r="N61" s="19">
        <v>101400</v>
      </c>
      <c r="O61" s="19">
        <v>173669</v>
      </c>
      <c r="P61" s="19">
        <v>85797</v>
      </c>
      <c r="Q61" s="19">
        <v>14768673</v>
      </c>
      <c r="R61" s="19">
        <v>6178333</v>
      </c>
      <c r="S61" s="19">
        <v>254112</v>
      </c>
    </row>
    <row r="62" spans="1:19" x14ac:dyDescent="0.25">
      <c r="A62" s="18" t="s">
        <v>64</v>
      </c>
      <c r="B62" s="19">
        <v>4187</v>
      </c>
      <c r="C62" s="19">
        <v>7597</v>
      </c>
      <c r="D62" s="19">
        <v>4320</v>
      </c>
      <c r="E62" s="19">
        <v>856693</v>
      </c>
      <c r="F62" s="19">
        <v>235805</v>
      </c>
      <c r="G62" s="19">
        <v>6571</v>
      </c>
      <c r="H62" s="3"/>
      <c r="M62" s="18" t="s">
        <v>64</v>
      </c>
      <c r="N62" s="19">
        <v>4187</v>
      </c>
      <c r="O62" s="19">
        <v>7597</v>
      </c>
      <c r="P62" s="19">
        <v>4320</v>
      </c>
      <c r="Q62" s="19">
        <v>856693</v>
      </c>
      <c r="R62" s="19">
        <v>235805</v>
      </c>
      <c r="S62" s="19">
        <v>6571</v>
      </c>
    </row>
    <row r="63" spans="1:19" ht="27" x14ac:dyDescent="0.25">
      <c r="A63" s="18" t="s">
        <v>65</v>
      </c>
      <c r="B63" s="19">
        <v>7632</v>
      </c>
      <c r="C63" s="19">
        <v>11420</v>
      </c>
      <c r="D63" s="19">
        <v>4590</v>
      </c>
      <c r="E63" s="19">
        <v>1172196</v>
      </c>
      <c r="F63" s="19">
        <v>471894</v>
      </c>
      <c r="G63" s="19">
        <v>33124</v>
      </c>
      <c r="H63" s="3"/>
      <c r="M63" s="18" t="s">
        <v>65</v>
      </c>
      <c r="N63" s="19">
        <v>7632</v>
      </c>
      <c r="O63" s="19">
        <v>11420</v>
      </c>
      <c r="P63" s="19">
        <v>4590</v>
      </c>
      <c r="Q63" s="19">
        <v>1172196</v>
      </c>
      <c r="R63" s="19">
        <v>471894</v>
      </c>
      <c r="S63" s="19">
        <v>33124</v>
      </c>
    </row>
    <row r="64" spans="1:19" x14ac:dyDescent="0.25">
      <c r="A64" s="18" t="s">
        <v>66</v>
      </c>
      <c r="B64" s="19">
        <v>1179</v>
      </c>
      <c r="C64" s="19">
        <v>2675</v>
      </c>
      <c r="D64" s="19">
        <v>1832</v>
      </c>
      <c r="E64" s="19">
        <v>180952</v>
      </c>
      <c r="F64" s="19">
        <v>67388</v>
      </c>
      <c r="G64" s="19">
        <v>6852</v>
      </c>
      <c r="H64" s="3"/>
      <c r="M64" s="18" t="s">
        <v>66</v>
      </c>
      <c r="N64" s="19">
        <v>1179</v>
      </c>
      <c r="O64" s="19">
        <v>2675</v>
      </c>
      <c r="P64" s="19">
        <v>1832</v>
      </c>
      <c r="Q64" s="19">
        <v>180952</v>
      </c>
      <c r="R64" s="19">
        <v>67388</v>
      </c>
      <c r="S64" s="19">
        <v>6852</v>
      </c>
    </row>
    <row r="65" spans="1:19" x14ac:dyDescent="0.25">
      <c r="A65" s="18" t="s">
        <v>67</v>
      </c>
      <c r="B65" s="19">
        <v>4164</v>
      </c>
      <c r="C65" s="19">
        <v>7616</v>
      </c>
      <c r="D65" s="19">
        <v>4038</v>
      </c>
      <c r="E65" s="19">
        <v>1727261</v>
      </c>
      <c r="F65" s="19">
        <v>313557</v>
      </c>
      <c r="G65" s="19">
        <v>31403</v>
      </c>
      <c r="H65" s="3"/>
      <c r="M65" s="18" t="s">
        <v>67</v>
      </c>
      <c r="N65" s="19">
        <v>4164</v>
      </c>
      <c r="O65" s="19">
        <v>7616</v>
      </c>
      <c r="P65" s="19">
        <v>4038</v>
      </c>
      <c r="Q65" s="19">
        <v>1727261</v>
      </c>
      <c r="R65" s="19">
        <v>313557</v>
      </c>
      <c r="S65" s="19">
        <v>31403</v>
      </c>
    </row>
    <row r="66" spans="1:19" ht="27" x14ac:dyDescent="0.25">
      <c r="A66" s="18" t="s">
        <v>68</v>
      </c>
      <c r="B66" s="19">
        <v>48442</v>
      </c>
      <c r="C66" s="19">
        <v>72446</v>
      </c>
      <c r="D66" s="19">
        <v>29095</v>
      </c>
      <c r="E66" s="19">
        <v>6641607</v>
      </c>
      <c r="F66" s="19">
        <v>3021263</v>
      </c>
      <c r="G66" s="19">
        <v>115223</v>
      </c>
      <c r="H66" s="3"/>
      <c r="M66" s="18" t="s">
        <v>68</v>
      </c>
      <c r="N66" s="19">
        <v>48442</v>
      </c>
      <c r="O66" s="19">
        <v>72446</v>
      </c>
      <c r="P66" s="19">
        <v>29095</v>
      </c>
      <c r="Q66" s="19">
        <v>6641607</v>
      </c>
      <c r="R66" s="19">
        <v>3021263</v>
      </c>
      <c r="S66" s="19">
        <v>115223</v>
      </c>
    </row>
    <row r="67" spans="1:19" ht="27" x14ac:dyDescent="0.25">
      <c r="A67" s="18" t="s">
        <v>69</v>
      </c>
      <c r="B67" s="19">
        <v>35796</v>
      </c>
      <c r="C67" s="19">
        <v>71915</v>
      </c>
      <c r="D67" s="19">
        <v>41922</v>
      </c>
      <c r="E67" s="19">
        <v>4189964</v>
      </c>
      <c r="F67" s="19">
        <v>2068426</v>
      </c>
      <c r="G67" s="19">
        <v>60939</v>
      </c>
      <c r="H67" s="3"/>
      <c r="M67" s="18" t="s">
        <v>69</v>
      </c>
      <c r="N67" s="19">
        <v>35796</v>
      </c>
      <c r="O67" s="19">
        <v>71915</v>
      </c>
      <c r="P67" s="19">
        <v>41922</v>
      </c>
      <c r="Q67" s="19">
        <v>4189964</v>
      </c>
      <c r="R67" s="19">
        <v>2068426</v>
      </c>
      <c r="S67" s="19">
        <v>60939</v>
      </c>
    </row>
    <row r="68" spans="1:19" x14ac:dyDescent="0.25">
      <c r="A68" s="18" t="s">
        <v>70</v>
      </c>
      <c r="B68" s="19">
        <v>219972</v>
      </c>
      <c r="C68" s="19">
        <v>278623</v>
      </c>
      <c r="D68" s="19">
        <v>45372</v>
      </c>
      <c r="E68" s="19">
        <v>29868659</v>
      </c>
      <c r="F68" s="19">
        <v>14727833</v>
      </c>
      <c r="G68" s="19">
        <v>2984680</v>
      </c>
      <c r="H68" s="3"/>
      <c r="M68" s="18" t="s">
        <v>70</v>
      </c>
      <c r="N68" s="19">
        <v>219972</v>
      </c>
      <c r="O68" s="19">
        <v>278623</v>
      </c>
      <c r="P68" s="19">
        <v>45372</v>
      </c>
      <c r="Q68" s="19">
        <v>29868659</v>
      </c>
      <c r="R68" s="19">
        <v>14727833</v>
      </c>
      <c r="S68" s="19">
        <v>2984680</v>
      </c>
    </row>
    <row r="69" spans="1:19" x14ac:dyDescent="0.25">
      <c r="A69" s="18" t="s">
        <v>71</v>
      </c>
      <c r="B69" s="19">
        <v>219972</v>
      </c>
      <c r="C69" s="19">
        <v>278623</v>
      </c>
      <c r="D69" s="19">
        <v>45372</v>
      </c>
      <c r="E69" s="19">
        <v>29868659</v>
      </c>
      <c r="F69" s="19">
        <v>14727833</v>
      </c>
      <c r="G69" s="19">
        <v>2984680</v>
      </c>
      <c r="H69" s="3"/>
      <c r="M69" s="18" t="s">
        <v>71</v>
      </c>
      <c r="N69" s="19">
        <v>219972</v>
      </c>
      <c r="O69" s="19">
        <v>278623</v>
      </c>
      <c r="P69" s="19">
        <v>45372</v>
      </c>
      <c r="Q69" s="19">
        <v>29868659</v>
      </c>
      <c r="R69" s="19">
        <v>14727833</v>
      </c>
      <c r="S69" s="19">
        <v>2984680</v>
      </c>
    </row>
    <row r="70" spans="1:19" x14ac:dyDescent="0.25">
      <c r="A70" s="18" t="s">
        <v>72</v>
      </c>
      <c r="B70" s="19">
        <v>771010</v>
      </c>
      <c r="C70" s="19">
        <v>983187</v>
      </c>
      <c r="D70" s="19">
        <v>206698</v>
      </c>
      <c r="E70" s="19">
        <v>62001577</v>
      </c>
      <c r="F70" s="19">
        <v>35297000</v>
      </c>
      <c r="G70" s="19">
        <v>725799</v>
      </c>
      <c r="H70" s="3"/>
      <c r="M70" s="18" t="s">
        <v>72</v>
      </c>
      <c r="N70" s="19">
        <v>771010</v>
      </c>
      <c r="O70" s="19">
        <v>983187</v>
      </c>
      <c r="P70" s="19">
        <v>206698</v>
      </c>
      <c r="Q70" s="19">
        <v>62001577</v>
      </c>
      <c r="R70" s="19">
        <v>35297000</v>
      </c>
      <c r="S70" s="19">
        <v>725799</v>
      </c>
    </row>
    <row r="71" spans="1:19" x14ac:dyDescent="0.25">
      <c r="A71" s="18" t="s">
        <v>73</v>
      </c>
      <c r="B71" s="19">
        <v>295086</v>
      </c>
      <c r="C71" s="19">
        <v>424372</v>
      </c>
      <c r="D71" s="19">
        <v>112683</v>
      </c>
      <c r="E71" s="19">
        <v>25324756</v>
      </c>
      <c r="F71" s="19">
        <v>16646495</v>
      </c>
      <c r="G71" s="19">
        <v>78240</v>
      </c>
      <c r="H71" s="3"/>
      <c r="M71" s="18" t="s">
        <v>73</v>
      </c>
      <c r="N71" s="19">
        <v>295086</v>
      </c>
      <c r="O71" s="19">
        <v>424372</v>
      </c>
      <c r="P71" s="19">
        <v>112683</v>
      </c>
      <c r="Q71" s="19">
        <v>25324756</v>
      </c>
      <c r="R71" s="19">
        <v>16646495</v>
      </c>
      <c r="S71" s="19">
        <v>78240</v>
      </c>
    </row>
    <row r="72" spans="1:19" ht="27" x14ac:dyDescent="0.25">
      <c r="A72" s="18" t="s">
        <v>74</v>
      </c>
      <c r="B72" s="19">
        <v>71854</v>
      </c>
      <c r="C72" s="19">
        <v>84584</v>
      </c>
      <c r="D72" s="19">
        <v>22488</v>
      </c>
      <c r="E72" s="19">
        <v>8705013</v>
      </c>
      <c r="F72" s="19">
        <v>3686567</v>
      </c>
      <c r="G72" s="19">
        <v>308359</v>
      </c>
      <c r="H72" s="3"/>
      <c r="M72" s="18" t="s">
        <v>74</v>
      </c>
      <c r="N72" s="19">
        <v>71854</v>
      </c>
      <c r="O72" s="19">
        <v>84584</v>
      </c>
      <c r="P72" s="19">
        <v>22488</v>
      </c>
      <c r="Q72" s="19">
        <v>8705013</v>
      </c>
      <c r="R72" s="19">
        <v>3686567</v>
      </c>
      <c r="S72" s="19">
        <v>308359</v>
      </c>
    </row>
    <row r="73" spans="1:19" ht="27" x14ac:dyDescent="0.25">
      <c r="A73" s="18" t="s">
        <v>75</v>
      </c>
      <c r="B73" s="19">
        <v>204886</v>
      </c>
      <c r="C73" s="19">
        <v>233699</v>
      </c>
      <c r="D73" s="19">
        <v>24688</v>
      </c>
      <c r="E73" s="19">
        <v>12368129</v>
      </c>
      <c r="F73" s="19">
        <v>7550945</v>
      </c>
      <c r="G73" s="19">
        <v>145484</v>
      </c>
      <c r="H73" s="3"/>
      <c r="M73" s="18" t="s">
        <v>75</v>
      </c>
      <c r="N73" s="19">
        <v>204886</v>
      </c>
      <c r="O73" s="19">
        <v>233699</v>
      </c>
      <c r="P73" s="19">
        <v>24688</v>
      </c>
      <c r="Q73" s="19">
        <v>12368129</v>
      </c>
      <c r="R73" s="19">
        <v>7550945</v>
      </c>
      <c r="S73" s="19">
        <v>145484</v>
      </c>
    </row>
    <row r="74" spans="1:19" x14ac:dyDescent="0.25">
      <c r="A74" s="18" t="s">
        <v>76</v>
      </c>
      <c r="B74" s="19">
        <v>10763</v>
      </c>
      <c r="C74" s="19">
        <v>13407</v>
      </c>
      <c r="D74" s="19">
        <v>4548</v>
      </c>
      <c r="E74" s="19">
        <v>1580769</v>
      </c>
      <c r="F74" s="19">
        <v>578704</v>
      </c>
      <c r="G74" s="19">
        <v>46719</v>
      </c>
      <c r="H74" s="3"/>
      <c r="M74" s="18" t="s">
        <v>76</v>
      </c>
      <c r="N74" s="19">
        <v>10763</v>
      </c>
      <c r="O74" s="19">
        <v>13407</v>
      </c>
      <c r="P74" s="19">
        <v>4548</v>
      </c>
      <c r="Q74" s="19">
        <v>1580769</v>
      </c>
      <c r="R74" s="19">
        <v>578704</v>
      </c>
      <c r="S74" s="19">
        <v>46719</v>
      </c>
    </row>
    <row r="75" spans="1:19" x14ac:dyDescent="0.25">
      <c r="A75" s="18" t="s">
        <v>77</v>
      </c>
      <c r="B75" s="19">
        <v>22106</v>
      </c>
      <c r="C75" s="19">
        <v>31132</v>
      </c>
      <c r="D75" s="19">
        <v>10890</v>
      </c>
      <c r="E75" s="19">
        <v>3148838</v>
      </c>
      <c r="F75" s="19">
        <v>1022108</v>
      </c>
      <c r="G75" s="19">
        <v>60412</v>
      </c>
      <c r="H75" s="3"/>
      <c r="M75" s="18" t="s">
        <v>77</v>
      </c>
      <c r="N75" s="19">
        <v>22106</v>
      </c>
      <c r="O75" s="19">
        <v>31132</v>
      </c>
      <c r="P75" s="19">
        <v>10890</v>
      </c>
      <c r="Q75" s="19">
        <v>3148838</v>
      </c>
      <c r="R75" s="19">
        <v>1022108</v>
      </c>
      <c r="S75" s="19">
        <v>60412</v>
      </c>
    </row>
    <row r="76" spans="1:19" x14ac:dyDescent="0.25">
      <c r="A76" s="18" t="s">
        <v>78</v>
      </c>
      <c r="B76" s="19">
        <v>150372</v>
      </c>
      <c r="C76" s="19">
        <v>177161</v>
      </c>
      <c r="D76" s="19">
        <v>30105</v>
      </c>
      <c r="E76" s="19">
        <v>9935024</v>
      </c>
      <c r="F76" s="19">
        <v>5356673</v>
      </c>
      <c r="G76" s="19">
        <v>69610</v>
      </c>
      <c r="H76" s="3"/>
      <c r="M76" s="18" t="s">
        <v>78</v>
      </c>
      <c r="N76" s="19">
        <v>150372</v>
      </c>
      <c r="O76" s="19">
        <v>177161</v>
      </c>
      <c r="P76" s="19">
        <v>30105</v>
      </c>
      <c r="Q76" s="19">
        <v>9935024</v>
      </c>
      <c r="R76" s="19">
        <v>5356673</v>
      </c>
      <c r="S76" s="19">
        <v>69610</v>
      </c>
    </row>
    <row r="77" spans="1:19" x14ac:dyDescent="0.25">
      <c r="A77" s="18" t="s">
        <v>79</v>
      </c>
      <c r="B77" s="19">
        <v>15943</v>
      </c>
      <c r="C77" s="19">
        <v>18832</v>
      </c>
      <c r="D77" s="19">
        <v>1296</v>
      </c>
      <c r="E77" s="19">
        <v>939048</v>
      </c>
      <c r="F77" s="19">
        <v>455508</v>
      </c>
      <c r="G77" s="19">
        <v>16975</v>
      </c>
      <c r="H77" s="3"/>
      <c r="M77" s="18" t="s">
        <v>79</v>
      </c>
      <c r="N77" s="19">
        <v>15943</v>
      </c>
      <c r="O77" s="19">
        <v>18832</v>
      </c>
      <c r="P77" s="19">
        <v>1296</v>
      </c>
      <c r="Q77" s="19">
        <v>939048</v>
      </c>
      <c r="R77" s="19">
        <v>455508</v>
      </c>
      <c r="S77" s="19">
        <v>16975</v>
      </c>
    </row>
    <row r="78" spans="1:19" ht="27" x14ac:dyDescent="0.25">
      <c r="A78" s="18" t="s">
        <v>80</v>
      </c>
      <c r="B78" s="19">
        <v>143511</v>
      </c>
      <c r="C78" s="19">
        <v>255991</v>
      </c>
      <c r="D78" s="19">
        <v>118734</v>
      </c>
      <c r="E78" s="19">
        <v>18347846</v>
      </c>
      <c r="F78" s="19">
        <v>6812891</v>
      </c>
      <c r="G78" s="19">
        <v>1572381</v>
      </c>
      <c r="H78" s="3"/>
      <c r="M78" s="18" t="s">
        <v>80</v>
      </c>
      <c r="N78" s="19">
        <v>143511</v>
      </c>
      <c r="O78" s="19">
        <v>255991</v>
      </c>
      <c r="P78" s="19">
        <v>118734</v>
      </c>
      <c r="Q78" s="19">
        <v>18347846</v>
      </c>
      <c r="R78" s="19">
        <v>6812891</v>
      </c>
      <c r="S78" s="19">
        <v>1572381</v>
      </c>
    </row>
    <row r="79" spans="1:19" x14ac:dyDescent="0.25">
      <c r="A79" s="18" t="s">
        <v>81</v>
      </c>
      <c r="B79" s="19">
        <v>13707</v>
      </c>
      <c r="C79" s="19">
        <v>24770</v>
      </c>
      <c r="D79" s="19">
        <v>12004</v>
      </c>
      <c r="E79" s="19">
        <v>3337475</v>
      </c>
      <c r="F79" s="19">
        <v>1424559</v>
      </c>
      <c r="G79" s="19">
        <v>1281572</v>
      </c>
      <c r="H79" s="3"/>
      <c r="M79" s="18" t="s">
        <v>81</v>
      </c>
      <c r="N79" s="19">
        <v>13707</v>
      </c>
      <c r="O79" s="19">
        <v>24770</v>
      </c>
      <c r="P79" s="19">
        <v>12004</v>
      </c>
      <c r="Q79" s="19">
        <v>3337475</v>
      </c>
      <c r="R79" s="19">
        <v>1424559</v>
      </c>
      <c r="S79" s="19">
        <v>1281572</v>
      </c>
    </row>
    <row r="80" spans="1:19" x14ac:dyDescent="0.25">
      <c r="A80" s="18" t="s">
        <v>82</v>
      </c>
      <c r="B80" s="19">
        <v>852</v>
      </c>
      <c r="C80" s="19">
        <v>1540</v>
      </c>
      <c r="D80" s="19">
        <v>860</v>
      </c>
      <c r="E80" s="19">
        <v>134851</v>
      </c>
      <c r="F80" s="19">
        <v>58295</v>
      </c>
      <c r="G80" s="19">
        <v>358</v>
      </c>
      <c r="H80" s="3"/>
      <c r="M80" s="18" t="s">
        <v>82</v>
      </c>
      <c r="N80" s="19">
        <v>852</v>
      </c>
      <c r="O80" s="19">
        <v>1540</v>
      </c>
      <c r="P80" s="19">
        <v>860</v>
      </c>
      <c r="Q80" s="19">
        <v>134851</v>
      </c>
      <c r="R80" s="19">
        <v>58295</v>
      </c>
      <c r="S80" s="19">
        <v>358</v>
      </c>
    </row>
    <row r="81" spans="1:19" ht="27" x14ac:dyDescent="0.25">
      <c r="A81" s="18" t="s">
        <v>83</v>
      </c>
      <c r="B81" s="19">
        <v>13435</v>
      </c>
      <c r="C81" s="19">
        <v>26146</v>
      </c>
      <c r="D81" s="19">
        <v>12575</v>
      </c>
      <c r="E81" s="19">
        <v>1352407</v>
      </c>
      <c r="F81" s="19">
        <v>213167</v>
      </c>
      <c r="G81" s="19">
        <v>118089</v>
      </c>
      <c r="H81" s="3"/>
      <c r="M81" s="18" t="s">
        <v>83</v>
      </c>
      <c r="N81" s="19">
        <v>13435</v>
      </c>
      <c r="O81" s="19">
        <v>26146</v>
      </c>
      <c r="P81" s="19">
        <v>12575</v>
      </c>
      <c r="Q81" s="19">
        <v>1352407</v>
      </c>
      <c r="R81" s="19">
        <v>213167</v>
      </c>
      <c r="S81" s="19">
        <v>118089</v>
      </c>
    </row>
    <row r="82" spans="1:19" x14ac:dyDescent="0.25">
      <c r="A82" s="18" t="s">
        <v>84</v>
      </c>
      <c r="B82" s="19">
        <v>1677</v>
      </c>
      <c r="C82" s="19">
        <v>4049</v>
      </c>
      <c r="D82" s="19">
        <v>2586</v>
      </c>
      <c r="E82" s="19">
        <v>216022</v>
      </c>
      <c r="F82" s="19">
        <v>82540</v>
      </c>
      <c r="G82" s="19">
        <v>1529</v>
      </c>
      <c r="H82" s="3"/>
      <c r="M82" s="18" t="s">
        <v>84</v>
      </c>
      <c r="N82" s="19">
        <v>1677</v>
      </c>
      <c r="O82" s="19">
        <v>4049</v>
      </c>
      <c r="P82" s="19">
        <v>2586</v>
      </c>
      <c r="Q82" s="19">
        <v>216022</v>
      </c>
      <c r="R82" s="19">
        <v>82540</v>
      </c>
      <c r="S82" s="19">
        <v>1529</v>
      </c>
    </row>
    <row r="83" spans="1:19" x14ac:dyDescent="0.25">
      <c r="A83" s="18" t="s">
        <v>85</v>
      </c>
      <c r="B83" s="19">
        <v>49903</v>
      </c>
      <c r="C83" s="19">
        <v>101347</v>
      </c>
      <c r="D83" s="19">
        <v>50587</v>
      </c>
      <c r="E83" s="19">
        <v>4324875</v>
      </c>
      <c r="F83" s="19">
        <v>2234289</v>
      </c>
      <c r="G83" s="19">
        <v>88336</v>
      </c>
      <c r="H83" s="3"/>
      <c r="M83" s="18" t="s">
        <v>85</v>
      </c>
      <c r="N83" s="19">
        <v>49903</v>
      </c>
      <c r="O83" s="19">
        <v>101347</v>
      </c>
      <c r="P83" s="19">
        <v>50587</v>
      </c>
      <c r="Q83" s="19">
        <v>4324875</v>
      </c>
      <c r="R83" s="19">
        <v>2234289</v>
      </c>
      <c r="S83" s="19">
        <v>88336</v>
      </c>
    </row>
    <row r="84" spans="1:19" ht="27" x14ac:dyDescent="0.25">
      <c r="A84" s="18" t="s">
        <v>86</v>
      </c>
      <c r="B84" s="19">
        <v>63937</v>
      </c>
      <c r="C84" s="19">
        <v>98139</v>
      </c>
      <c r="D84" s="19">
        <v>40122</v>
      </c>
      <c r="E84" s="19">
        <v>8982216</v>
      </c>
      <c r="F84" s="19">
        <v>2800041</v>
      </c>
      <c r="G84" s="19">
        <v>82497</v>
      </c>
      <c r="H84" s="3"/>
      <c r="M84" s="18" t="s">
        <v>86</v>
      </c>
      <c r="N84" s="19">
        <v>63937</v>
      </c>
      <c r="O84" s="19">
        <v>98139</v>
      </c>
      <c r="P84" s="19">
        <v>40122</v>
      </c>
      <c r="Q84" s="19">
        <v>8982216</v>
      </c>
      <c r="R84" s="19">
        <v>2800041</v>
      </c>
      <c r="S84" s="19">
        <v>82497</v>
      </c>
    </row>
    <row r="85" spans="1:19" x14ac:dyDescent="0.25">
      <c r="A85" s="18" t="s">
        <v>87</v>
      </c>
      <c r="B85" s="19">
        <v>33414</v>
      </c>
      <c r="C85" s="19">
        <v>57125</v>
      </c>
      <c r="D85" s="19">
        <v>24446</v>
      </c>
      <c r="E85" s="19">
        <v>2471322</v>
      </c>
      <c r="F85" s="19">
        <v>1098653</v>
      </c>
      <c r="G85" s="19">
        <v>46554</v>
      </c>
      <c r="H85" s="3"/>
      <c r="M85" s="18" t="s">
        <v>87</v>
      </c>
      <c r="N85" s="19">
        <v>33414</v>
      </c>
      <c r="O85" s="19">
        <v>57125</v>
      </c>
      <c r="P85" s="19">
        <v>24446</v>
      </c>
      <c r="Q85" s="19">
        <v>2471322</v>
      </c>
      <c r="R85" s="19">
        <v>1098653</v>
      </c>
      <c r="S85" s="19">
        <v>46554</v>
      </c>
    </row>
    <row r="86" spans="1:19" x14ac:dyDescent="0.25">
      <c r="A86" s="18" t="s">
        <v>88</v>
      </c>
      <c r="B86" s="19">
        <v>33414</v>
      </c>
      <c r="C86" s="19">
        <v>57125</v>
      </c>
      <c r="D86" s="19">
        <v>24446</v>
      </c>
      <c r="E86" s="19">
        <v>2471322</v>
      </c>
      <c r="F86" s="19">
        <v>1098653</v>
      </c>
      <c r="G86" s="19">
        <v>46554</v>
      </c>
      <c r="H86" s="3"/>
      <c r="M86" s="18" t="s">
        <v>88</v>
      </c>
      <c r="N86" s="19">
        <v>33414</v>
      </c>
      <c r="O86" s="19">
        <v>57125</v>
      </c>
      <c r="P86" s="19">
        <v>24446</v>
      </c>
      <c r="Q86" s="19">
        <v>2471322</v>
      </c>
      <c r="R86" s="19">
        <v>1098653</v>
      </c>
      <c r="S86" s="19">
        <v>46554</v>
      </c>
    </row>
    <row r="87" spans="1:19" x14ac:dyDescent="0.25">
      <c r="A87" s="18" t="s">
        <v>89</v>
      </c>
      <c r="B87" s="19">
        <v>313161</v>
      </c>
      <c r="C87" s="19">
        <v>434095</v>
      </c>
      <c r="D87" s="19">
        <v>127884</v>
      </c>
      <c r="E87" s="19">
        <v>25526308</v>
      </c>
      <c r="F87" s="19">
        <v>15907248</v>
      </c>
      <c r="G87" s="19">
        <v>209301</v>
      </c>
      <c r="H87" s="3"/>
      <c r="M87" s="18" t="s">
        <v>89</v>
      </c>
      <c r="N87" s="19">
        <v>313161</v>
      </c>
      <c r="O87" s="19">
        <v>434095</v>
      </c>
      <c r="P87" s="19">
        <v>127884</v>
      </c>
      <c r="Q87" s="19">
        <v>25526308</v>
      </c>
      <c r="R87" s="19">
        <v>15907248</v>
      </c>
      <c r="S87" s="19">
        <v>209301</v>
      </c>
    </row>
    <row r="88" spans="1:19" x14ac:dyDescent="0.25">
      <c r="A88" s="18" t="s">
        <v>90</v>
      </c>
      <c r="B88" s="19">
        <v>300222</v>
      </c>
      <c r="C88" s="19">
        <v>399263</v>
      </c>
      <c r="D88" s="19">
        <v>103138</v>
      </c>
      <c r="E88" s="19">
        <v>23742267</v>
      </c>
      <c r="F88" s="19">
        <v>15313881</v>
      </c>
      <c r="G88" s="19">
        <v>188077</v>
      </c>
      <c r="H88" s="3"/>
      <c r="M88" s="18" t="s">
        <v>90</v>
      </c>
      <c r="N88" s="19">
        <v>300222</v>
      </c>
      <c r="O88" s="19">
        <v>399263</v>
      </c>
      <c r="P88" s="19">
        <v>103138</v>
      </c>
      <c r="Q88" s="19">
        <v>23742267</v>
      </c>
      <c r="R88" s="19">
        <v>15313881</v>
      </c>
      <c r="S88" s="19">
        <v>188077</v>
      </c>
    </row>
    <row r="89" spans="1:19" x14ac:dyDescent="0.25">
      <c r="A89" s="18" t="s">
        <v>91</v>
      </c>
      <c r="B89" s="19">
        <v>3741</v>
      </c>
      <c r="C89" s="19">
        <v>13252</v>
      </c>
      <c r="D89" s="19">
        <v>10794</v>
      </c>
      <c r="E89" s="19">
        <v>1052241</v>
      </c>
      <c r="F89" s="19">
        <v>284051</v>
      </c>
      <c r="G89" s="19">
        <v>20094</v>
      </c>
      <c r="H89" s="3"/>
      <c r="M89" s="18" t="s">
        <v>91</v>
      </c>
      <c r="N89" s="19">
        <v>3741</v>
      </c>
      <c r="O89" s="19">
        <v>13252</v>
      </c>
      <c r="P89" s="19">
        <v>10794</v>
      </c>
      <c r="Q89" s="19">
        <v>1052241</v>
      </c>
      <c r="R89" s="19">
        <v>284051</v>
      </c>
      <c r="S89" s="19">
        <v>20094</v>
      </c>
    </row>
    <row r="90" spans="1:19" x14ac:dyDescent="0.25">
      <c r="A90" s="18" t="s">
        <v>92</v>
      </c>
      <c r="B90" s="19">
        <v>9198</v>
      </c>
      <c r="C90" s="19">
        <v>21580</v>
      </c>
      <c r="D90" s="19">
        <v>13952</v>
      </c>
      <c r="E90" s="19">
        <v>731800</v>
      </c>
      <c r="F90" s="19">
        <v>309316</v>
      </c>
      <c r="G90" s="19">
        <v>1130</v>
      </c>
      <c r="H90" s="3"/>
      <c r="M90" s="18" t="s">
        <v>92</v>
      </c>
      <c r="N90" s="19">
        <v>9198</v>
      </c>
      <c r="O90" s="19">
        <v>21580</v>
      </c>
      <c r="P90" s="19">
        <v>13952</v>
      </c>
      <c r="Q90" s="19">
        <v>731800</v>
      </c>
      <c r="R90" s="19">
        <v>309316</v>
      </c>
      <c r="S90" s="19">
        <v>1130</v>
      </c>
    </row>
    <row r="91" spans="1:19" ht="27" x14ac:dyDescent="0.25">
      <c r="A91" s="18" t="s">
        <v>93</v>
      </c>
      <c r="B91" s="19">
        <v>68288</v>
      </c>
      <c r="C91" s="19">
        <v>107867</v>
      </c>
      <c r="D91" s="19">
        <v>40155</v>
      </c>
      <c r="E91" s="19">
        <v>5597821</v>
      </c>
      <c r="F91" s="19">
        <v>2069229</v>
      </c>
      <c r="G91" s="19">
        <v>147687</v>
      </c>
      <c r="H91" s="3"/>
      <c r="M91" s="18" t="s">
        <v>93</v>
      </c>
      <c r="N91" s="19">
        <v>68288</v>
      </c>
      <c r="O91" s="19">
        <v>107867</v>
      </c>
      <c r="P91" s="19">
        <v>40155</v>
      </c>
      <c r="Q91" s="19">
        <v>5597821</v>
      </c>
      <c r="R91" s="19">
        <v>2069229</v>
      </c>
      <c r="S91" s="19">
        <v>147687</v>
      </c>
    </row>
    <row r="92" spans="1:19" x14ac:dyDescent="0.25">
      <c r="A92" s="18" t="s">
        <v>94</v>
      </c>
      <c r="B92" s="19">
        <v>31568</v>
      </c>
      <c r="C92" s="19">
        <v>35360</v>
      </c>
      <c r="D92" s="19">
        <v>4515</v>
      </c>
      <c r="E92" s="19">
        <v>1693957</v>
      </c>
      <c r="F92" s="19">
        <v>1019231</v>
      </c>
      <c r="G92" s="19">
        <v>10984</v>
      </c>
      <c r="H92" s="3"/>
      <c r="M92" s="18" t="s">
        <v>94</v>
      </c>
      <c r="N92" s="19">
        <v>31568</v>
      </c>
      <c r="O92" s="19">
        <v>35360</v>
      </c>
      <c r="P92" s="19">
        <v>4515</v>
      </c>
      <c r="Q92" s="19">
        <v>1693957</v>
      </c>
      <c r="R92" s="19">
        <v>1019231</v>
      </c>
      <c r="S92" s="19">
        <v>10984</v>
      </c>
    </row>
    <row r="93" spans="1:19" ht="27" x14ac:dyDescent="0.25">
      <c r="A93" s="18" t="s">
        <v>95</v>
      </c>
      <c r="B93" s="19">
        <v>878</v>
      </c>
      <c r="C93" s="19">
        <v>1752</v>
      </c>
      <c r="D93" s="19">
        <v>1096</v>
      </c>
      <c r="E93" s="19">
        <v>62928</v>
      </c>
      <c r="F93" s="19">
        <v>18549</v>
      </c>
      <c r="G93" s="19">
        <v>50347</v>
      </c>
      <c r="H93" s="3"/>
      <c r="M93" s="18" t="s">
        <v>95</v>
      </c>
      <c r="N93" s="19">
        <v>878</v>
      </c>
      <c r="O93" s="19">
        <v>1752</v>
      </c>
      <c r="P93" s="19">
        <v>1096</v>
      </c>
      <c r="Q93" s="19">
        <v>62928</v>
      </c>
      <c r="R93" s="19">
        <v>18549</v>
      </c>
      <c r="S93" s="19">
        <v>50347</v>
      </c>
    </row>
    <row r="94" spans="1:19" ht="27" x14ac:dyDescent="0.25">
      <c r="A94" s="18" t="s">
        <v>96</v>
      </c>
      <c r="B94" s="19">
        <v>7687</v>
      </c>
      <c r="C94" s="19">
        <v>19603</v>
      </c>
      <c r="D94" s="19">
        <v>10733</v>
      </c>
      <c r="E94" s="19">
        <v>1271244</v>
      </c>
      <c r="F94" s="19">
        <v>336626</v>
      </c>
      <c r="G94" s="19">
        <v>9571</v>
      </c>
      <c r="H94" s="3"/>
      <c r="M94" s="18" t="s">
        <v>96</v>
      </c>
      <c r="N94" s="19">
        <v>7687</v>
      </c>
      <c r="O94" s="19">
        <v>19603</v>
      </c>
      <c r="P94" s="19">
        <v>10733</v>
      </c>
      <c r="Q94" s="19">
        <v>1271244</v>
      </c>
      <c r="R94" s="19">
        <v>336626</v>
      </c>
      <c r="S94" s="19">
        <v>9571</v>
      </c>
    </row>
    <row r="95" spans="1:19" x14ac:dyDescent="0.25">
      <c r="A95" s="18" t="s">
        <v>97</v>
      </c>
      <c r="B95" s="19">
        <v>28155</v>
      </c>
      <c r="C95" s="19">
        <v>51152</v>
      </c>
      <c r="D95" s="19">
        <v>23811</v>
      </c>
      <c r="E95" s="19">
        <v>2569692</v>
      </c>
      <c r="F95" s="19">
        <v>694823</v>
      </c>
      <c r="G95" s="19">
        <v>76785</v>
      </c>
      <c r="H95" s="3"/>
      <c r="M95" s="18" t="s">
        <v>97</v>
      </c>
      <c r="N95" s="19">
        <v>28155</v>
      </c>
      <c r="O95" s="19">
        <v>51152</v>
      </c>
      <c r="P95" s="19">
        <v>23811</v>
      </c>
      <c r="Q95" s="19">
        <v>2569692</v>
      </c>
      <c r="R95" s="19">
        <v>694823</v>
      </c>
      <c r="S95" s="19">
        <v>76785</v>
      </c>
    </row>
    <row r="96" spans="1:19" x14ac:dyDescent="0.25">
      <c r="A96" s="18" t="s">
        <v>98</v>
      </c>
      <c r="B96" s="19">
        <v>206840</v>
      </c>
      <c r="C96" s="19">
        <v>372869</v>
      </c>
      <c r="D96" s="19">
        <v>143489</v>
      </c>
      <c r="E96" s="19">
        <v>10193758</v>
      </c>
      <c r="F96" s="19">
        <v>4758114</v>
      </c>
      <c r="G96" s="19">
        <v>76992</v>
      </c>
      <c r="H96" s="3"/>
      <c r="M96" s="18" t="s">
        <v>98</v>
      </c>
      <c r="N96" s="19">
        <v>206840</v>
      </c>
      <c r="O96" s="19">
        <v>372869</v>
      </c>
      <c r="P96" s="19">
        <v>143489</v>
      </c>
      <c r="Q96" s="19">
        <v>10193758</v>
      </c>
      <c r="R96" s="19">
        <v>4758114</v>
      </c>
      <c r="S96" s="19">
        <v>76992</v>
      </c>
    </row>
    <row r="97" spans="1:19" ht="27" x14ac:dyDescent="0.25">
      <c r="A97" s="18" t="s">
        <v>99</v>
      </c>
      <c r="B97" s="19">
        <v>23588</v>
      </c>
      <c r="C97" s="19">
        <v>34890</v>
      </c>
      <c r="D97" s="19">
        <v>8853</v>
      </c>
      <c r="E97" s="19">
        <v>1498813</v>
      </c>
      <c r="F97" s="19">
        <v>576946</v>
      </c>
      <c r="G97" s="19">
        <v>13872</v>
      </c>
      <c r="H97" s="3"/>
      <c r="M97" s="18" t="s">
        <v>99</v>
      </c>
      <c r="N97" s="19">
        <v>23588</v>
      </c>
      <c r="O97" s="19">
        <v>34890</v>
      </c>
      <c r="P97" s="19">
        <v>8853</v>
      </c>
      <c r="Q97" s="19">
        <v>1498813</v>
      </c>
      <c r="R97" s="19">
        <v>576946</v>
      </c>
      <c r="S97" s="19">
        <v>13872</v>
      </c>
    </row>
    <row r="98" spans="1:19" x14ac:dyDescent="0.25">
      <c r="A98" s="18" t="s">
        <v>100</v>
      </c>
      <c r="B98" s="19">
        <v>183252</v>
      </c>
      <c r="C98" s="19">
        <v>337979</v>
      </c>
      <c r="D98" s="19">
        <v>134636</v>
      </c>
      <c r="E98" s="19">
        <v>8694945</v>
      </c>
      <c r="F98" s="19">
        <v>4181168</v>
      </c>
      <c r="G98" s="19">
        <v>63120</v>
      </c>
      <c r="H98" s="3"/>
      <c r="M98" s="18" t="s">
        <v>100</v>
      </c>
      <c r="N98" s="19">
        <v>183252</v>
      </c>
      <c r="O98" s="19">
        <v>337979</v>
      </c>
      <c r="P98" s="19">
        <v>134636</v>
      </c>
      <c r="Q98" s="19">
        <v>8694945</v>
      </c>
      <c r="R98" s="19">
        <v>4181168</v>
      </c>
      <c r="S98" s="19">
        <v>63120</v>
      </c>
    </row>
    <row r="99" spans="1:19" x14ac:dyDescent="0.25">
      <c r="A99" s="20" t="s">
        <v>101</v>
      </c>
      <c r="B99" s="19">
        <v>4047293</v>
      </c>
      <c r="C99" s="19">
        <v>7269701</v>
      </c>
      <c r="D99" s="19">
        <v>2892242</v>
      </c>
      <c r="E99" s="19">
        <v>658105062</v>
      </c>
      <c r="F99" s="19">
        <v>197752824</v>
      </c>
      <c r="G99" s="19">
        <v>13069592</v>
      </c>
      <c r="H99" s="3"/>
      <c r="M99" s="20" t="s">
        <v>101</v>
      </c>
      <c r="N99" s="19">
        <v>4047293</v>
      </c>
      <c r="O99" s="19">
        <v>7269701</v>
      </c>
      <c r="P99" s="19">
        <v>2892242</v>
      </c>
      <c r="Q99" s="19">
        <v>658105062</v>
      </c>
      <c r="R99" s="19">
        <v>197752824</v>
      </c>
      <c r="S99" s="19">
        <v>13069592</v>
      </c>
    </row>
    <row r="100" spans="1:19" x14ac:dyDescent="0.25">
      <c r="A100" s="9"/>
      <c r="B100" s="9"/>
      <c r="C100" s="9"/>
      <c r="D100" s="9"/>
      <c r="E100" s="9"/>
      <c r="F100" s="9"/>
      <c r="M100" s="9"/>
      <c r="N100" s="9"/>
      <c r="O100" s="9"/>
      <c r="P100" s="9"/>
      <c r="Q100" s="9"/>
      <c r="R100" s="9"/>
      <c r="S100" s="9"/>
    </row>
    <row r="101" spans="1:19" x14ac:dyDescent="0.25">
      <c r="M101" s="15"/>
      <c r="N101" s="15"/>
      <c r="O101" s="15"/>
      <c r="P101" s="15"/>
      <c r="Q101" s="15"/>
      <c r="R101" s="15"/>
      <c r="S101" s="15"/>
    </row>
  </sheetData>
  <pageMargins left="0.23622047244094491" right="0.31496062992125984" top="0.59055118110236227" bottom="0.59055118110236227" header="0.51181102362204722" footer="0.51181102362204722"/>
  <pageSetup paperSize="9" scale="90"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sheetPr>
  <dimension ref="B2:T103"/>
  <sheetViews>
    <sheetView topLeftCell="B62" zoomScale="70" zoomScaleNormal="70" workbookViewId="0">
      <selection activeCell="L102" sqref="L102:N102"/>
    </sheetView>
  </sheetViews>
  <sheetFormatPr defaultRowHeight="13.5" x14ac:dyDescent="0.25"/>
  <cols>
    <col min="1" max="1" width="9.140625" style="84"/>
    <col min="2" max="2" width="105.28515625" style="84" customWidth="1"/>
    <col min="3" max="8" width="15.7109375" style="84" customWidth="1"/>
    <col min="9" max="10" width="9.140625" style="84"/>
    <col min="11" max="11" width="105.7109375" style="84" customWidth="1"/>
    <col min="12" max="17" width="15.7109375" style="84" customWidth="1"/>
    <col min="18" max="255" width="9.140625" style="84"/>
    <col min="256" max="256" width="35.85546875" style="84" customWidth="1"/>
    <col min="257" max="257" width="8.5703125" style="84" customWidth="1"/>
    <col min="258" max="258" width="9.140625" style="84"/>
    <col min="259" max="259" width="9" style="84" customWidth="1"/>
    <col min="260" max="260" width="11.28515625" style="84" customWidth="1"/>
    <col min="261" max="261" width="11" style="84" customWidth="1"/>
    <col min="262" max="262" width="10.85546875" style="84" customWidth="1"/>
    <col min="263" max="264" width="9.5703125" style="84" customWidth="1"/>
    <col min="265" max="511" width="9.140625" style="84"/>
    <col min="512" max="512" width="35.85546875" style="84" customWidth="1"/>
    <col min="513" max="513" width="8.5703125" style="84" customWidth="1"/>
    <col min="514" max="514" width="9.140625" style="84"/>
    <col min="515" max="515" width="9" style="84" customWidth="1"/>
    <col min="516" max="516" width="11.28515625" style="84" customWidth="1"/>
    <col min="517" max="517" width="11" style="84" customWidth="1"/>
    <col min="518" max="518" width="10.85546875" style="84" customWidth="1"/>
    <col min="519" max="520" width="9.5703125" style="84" customWidth="1"/>
    <col min="521" max="767" width="9.140625" style="84"/>
    <col min="768" max="768" width="35.85546875" style="84" customWidth="1"/>
    <col min="769" max="769" width="8.5703125" style="84" customWidth="1"/>
    <col min="770" max="770" width="9.140625" style="84"/>
    <col min="771" max="771" width="9" style="84" customWidth="1"/>
    <col min="772" max="772" width="11.28515625" style="84" customWidth="1"/>
    <col min="773" max="773" width="11" style="84" customWidth="1"/>
    <col min="774" max="774" width="10.85546875" style="84" customWidth="1"/>
    <col min="775" max="776" width="9.5703125" style="84" customWidth="1"/>
    <col min="777" max="1023" width="9.140625" style="84"/>
    <col min="1024" max="1024" width="35.85546875" style="84" customWidth="1"/>
    <col min="1025" max="1025" width="8.5703125" style="84" customWidth="1"/>
    <col min="1026" max="1026" width="9.140625" style="84"/>
    <col min="1027" max="1027" width="9" style="84" customWidth="1"/>
    <col min="1028" max="1028" width="11.28515625" style="84" customWidth="1"/>
    <col min="1029" max="1029" width="11" style="84" customWidth="1"/>
    <col min="1030" max="1030" width="10.85546875" style="84" customWidth="1"/>
    <col min="1031" max="1032" width="9.5703125" style="84" customWidth="1"/>
    <col min="1033" max="1279" width="9.140625" style="84"/>
    <col min="1280" max="1280" width="35.85546875" style="84" customWidth="1"/>
    <col min="1281" max="1281" width="8.5703125" style="84" customWidth="1"/>
    <col min="1282" max="1282" width="9.140625" style="84"/>
    <col min="1283" max="1283" width="9" style="84" customWidth="1"/>
    <col min="1284" max="1284" width="11.28515625" style="84" customWidth="1"/>
    <col min="1285" max="1285" width="11" style="84" customWidth="1"/>
    <col min="1286" max="1286" width="10.85546875" style="84" customWidth="1"/>
    <col min="1287" max="1288" width="9.5703125" style="84" customWidth="1"/>
    <col min="1289" max="1535" width="9.140625" style="84"/>
    <col min="1536" max="1536" width="35.85546875" style="84" customWidth="1"/>
    <col min="1537" max="1537" width="8.5703125" style="84" customWidth="1"/>
    <col min="1538" max="1538" width="9.140625" style="84"/>
    <col min="1539" max="1539" width="9" style="84" customWidth="1"/>
    <col min="1540" max="1540" width="11.28515625" style="84" customWidth="1"/>
    <col min="1541" max="1541" width="11" style="84" customWidth="1"/>
    <col min="1542" max="1542" width="10.85546875" style="84" customWidth="1"/>
    <col min="1543" max="1544" width="9.5703125" style="84" customWidth="1"/>
    <col min="1545" max="1791" width="9.140625" style="84"/>
    <col min="1792" max="1792" width="35.85546875" style="84" customWidth="1"/>
    <col min="1793" max="1793" width="8.5703125" style="84" customWidth="1"/>
    <col min="1794" max="1794" width="9.140625" style="84"/>
    <col min="1795" max="1795" width="9" style="84" customWidth="1"/>
    <col min="1796" max="1796" width="11.28515625" style="84" customWidth="1"/>
    <col min="1797" max="1797" width="11" style="84" customWidth="1"/>
    <col min="1798" max="1798" width="10.85546875" style="84" customWidth="1"/>
    <col min="1799" max="1800" width="9.5703125" style="84" customWidth="1"/>
    <col min="1801" max="2047" width="9.140625" style="84"/>
    <col min="2048" max="2048" width="35.85546875" style="84" customWidth="1"/>
    <col min="2049" max="2049" width="8.5703125" style="84" customWidth="1"/>
    <col min="2050" max="2050" width="9.140625" style="84"/>
    <col min="2051" max="2051" width="9" style="84" customWidth="1"/>
    <col min="2052" max="2052" width="11.28515625" style="84" customWidth="1"/>
    <col min="2053" max="2053" width="11" style="84" customWidth="1"/>
    <col min="2054" max="2054" width="10.85546875" style="84" customWidth="1"/>
    <col min="2055" max="2056" width="9.5703125" style="84" customWidth="1"/>
    <col min="2057" max="2303" width="9.140625" style="84"/>
    <col min="2304" max="2304" width="35.85546875" style="84" customWidth="1"/>
    <col min="2305" max="2305" width="8.5703125" style="84" customWidth="1"/>
    <col min="2306" max="2306" width="9.140625" style="84"/>
    <col min="2307" max="2307" width="9" style="84" customWidth="1"/>
    <col min="2308" max="2308" width="11.28515625" style="84" customWidth="1"/>
    <col min="2309" max="2309" width="11" style="84" customWidth="1"/>
    <col min="2310" max="2310" width="10.85546875" style="84" customWidth="1"/>
    <col min="2311" max="2312" width="9.5703125" style="84" customWidth="1"/>
    <col min="2313" max="2559" width="9.140625" style="84"/>
    <col min="2560" max="2560" width="35.85546875" style="84" customWidth="1"/>
    <col min="2561" max="2561" width="8.5703125" style="84" customWidth="1"/>
    <col min="2562" max="2562" width="9.140625" style="84"/>
    <col min="2563" max="2563" width="9" style="84" customWidth="1"/>
    <col min="2564" max="2564" width="11.28515625" style="84" customWidth="1"/>
    <col min="2565" max="2565" width="11" style="84" customWidth="1"/>
    <col min="2566" max="2566" width="10.85546875" style="84" customWidth="1"/>
    <col min="2567" max="2568" width="9.5703125" style="84" customWidth="1"/>
    <col min="2569" max="2815" width="9.140625" style="84"/>
    <col min="2816" max="2816" width="35.85546875" style="84" customWidth="1"/>
    <col min="2817" max="2817" width="8.5703125" style="84" customWidth="1"/>
    <col min="2818" max="2818" width="9.140625" style="84"/>
    <col min="2819" max="2819" width="9" style="84" customWidth="1"/>
    <col min="2820" max="2820" width="11.28515625" style="84" customWidth="1"/>
    <col min="2821" max="2821" width="11" style="84" customWidth="1"/>
    <col min="2822" max="2822" width="10.85546875" style="84" customWidth="1"/>
    <col min="2823" max="2824" width="9.5703125" style="84" customWidth="1"/>
    <col min="2825" max="3071" width="9.140625" style="84"/>
    <col min="3072" max="3072" width="35.85546875" style="84" customWidth="1"/>
    <col min="3073" max="3073" width="8.5703125" style="84" customWidth="1"/>
    <col min="3074" max="3074" width="9.140625" style="84"/>
    <col min="3075" max="3075" width="9" style="84" customWidth="1"/>
    <col min="3076" max="3076" width="11.28515625" style="84" customWidth="1"/>
    <col min="3077" max="3077" width="11" style="84" customWidth="1"/>
    <col min="3078" max="3078" width="10.85546875" style="84" customWidth="1"/>
    <col min="3079" max="3080" width="9.5703125" style="84" customWidth="1"/>
    <col min="3081" max="3327" width="9.140625" style="84"/>
    <col min="3328" max="3328" width="35.85546875" style="84" customWidth="1"/>
    <col min="3329" max="3329" width="8.5703125" style="84" customWidth="1"/>
    <col min="3330" max="3330" width="9.140625" style="84"/>
    <col min="3331" max="3331" width="9" style="84" customWidth="1"/>
    <col min="3332" max="3332" width="11.28515625" style="84" customWidth="1"/>
    <col min="3333" max="3333" width="11" style="84" customWidth="1"/>
    <col min="3334" max="3334" width="10.85546875" style="84" customWidth="1"/>
    <col min="3335" max="3336" width="9.5703125" style="84" customWidth="1"/>
    <col min="3337" max="3583" width="9.140625" style="84"/>
    <col min="3584" max="3584" width="35.85546875" style="84" customWidth="1"/>
    <col min="3585" max="3585" width="8.5703125" style="84" customWidth="1"/>
    <col min="3586" max="3586" width="9.140625" style="84"/>
    <col min="3587" max="3587" width="9" style="84" customWidth="1"/>
    <col min="3588" max="3588" width="11.28515625" style="84" customWidth="1"/>
    <col min="3589" max="3589" width="11" style="84" customWidth="1"/>
    <col min="3590" max="3590" width="10.85546875" style="84" customWidth="1"/>
    <col min="3591" max="3592" width="9.5703125" style="84" customWidth="1"/>
    <col min="3593" max="3839" width="9.140625" style="84"/>
    <col min="3840" max="3840" width="35.85546875" style="84" customWidth="1"/>
    <col min="3841" max="3841" width="8.5703125" style="84" customWidth="1"/>
    <col min="3842" max="3842" width="9.140625" style="84"/>
    <col min="3843" max="3843" width="9" style="84" customWidth="1"/>
    <col min="3844" max="3844" width="11.28515625" style="84" customWidth="1"/>
    <col min="3845" max="3845" width="11" style="84" customWidth="1"/>
    <col min="3846" max="3846" width="10.85546875" style="84" customWidth="1"/>
    <col min="3847" max="3848" width="9.5703125" style="84" customWidth="1"/>
    <col min="3849" max="4095" width="9.140625" style="84"/>
    <col min="4096" max="4096" width="35.85546875" style="84" customWidth="1"/>
    <col min="4097" max="4097" width="8.5703125" style="84" customWidth="1"/>
    <col min="4098" max="4098" width="9.140625" style="84"/>
    <col min="4099" max="4099" width="9" style="84" customWidth="1"/>
    <col min="4100" max="4100" width="11.28515625" style="84" customWidth="1"/>
    <col min="4101" max="4101" width="11" style="84" customWidth="1"/>
    <col min="4102" max="4102" width="10.85546875" style="84" customWidth="1"/>
    <col min="4103" max="4104" width="9.5703125" style="84" customWidth="1"/>
    <col min="4105" max="4351" width="9.140625" style="84"/>
    <col min="4352" max="4352" width="35.85546875" style="84" customWidth="1"/>
    <col min="4353" max="4353" width="8.5703125" style="84" customWidth="1"/>
    <col min="4354" max="4354" width="9.140625" style="84"/>
    <col min="4355" max="4355" width="9" style="84" customWidth="1"/>
    <col min="4356" max="4356" width="11.28515625" style="84" customWidth="1"/>
    <col min="4357" max="4357" width="11" style="84" customWidth="1"/>
    <col min="4358" max="4358" width="10.85546875" style="84" customWidth="1"/>
    <col min="4359" max="4360" width="9.5703125" style="84" customWidth="1"/>
    <col min="4361" max="4607" width="9.140625" style="84"/>
    <col min="4608" max="4608" width="35.85546875" style="84" customWidth="1"/>
    <col min="4609" max="4609" width="8.5703125" style="84" customWidth="1"/>
    <col min="4610" max="4610" width="9.140625" style="84"/>
    <col min="4611" max="4611" width="9" style="84" customWidth="1"/>
    <col min="4612" max="4612" width="11.28515625" style="84" customWidth="1"/>
    <col min="4613" max="4613" width="11" style="84" customWidth="1"/>
    <col min="4614" max="4614" width="10.85546875" style="84" customWidth="1"/>
    <col min="4615" max="4616" width="9.5703125" style="84" customWidth="1"/>
    <col min="4617" max="4863" width="9.140625" style="84"/>
    <col min="4864" max="4864" width="35.85546875" style="84" customWidth="1"/>
    <col min="4865" max="4865" width="8.5703125" style="84" customWidth="1"/>
    <col min="4866" max="4866" width="9.140625" style="84"/>
    <col min="4867" max="4867" width="9" style="84" customWidth="1"/>
    <col min="4868" max="4868" width="11.28515625" style="84" customWidth="1"/>
    <col min="4869" max="4869" width="11" style="84" customWidth="1"/>
    <col min="4870" max="4870" width="10.85546875" style="84" customWidth="1"/>
    <col min="4871" max="4872" width="9.5703125" style="84" customWidth="1"/>
    <col min="4873" max="5119" width="9.140625" style="84"/>
    <col min="5120" max="5120" width="35.85546875" style="84" customWidth="1"/>
    <col min="5121" max="5121" width="8.5703125" style="84" customWidth="1"/>
    <col min="5122" max="5122" width="9.140625" style="84"/>
    <col min="5123" max="5123" width="9" style="84" customWidth="1"/>
    <col min="5124" max="5124" width="11.28515625" style="84" customWidth="1"/>
    <col min="5125" max="5125" width="11" style="84" customWidth="1"/>
    <col min="5126" max="5126" width="10.85546875" style="84" customWidth="1"/>
    <col min="5127" max="5128" width="9.5703125" style="84" customWidth="1"/>
    <col min="5129" max="5375" width="9.140625" style="84"/>
    <col min="5376" max="5376" width="35.85546875" style="84" customWidth="1"/>
    <col min="5377" max="5377" width="8.5703125" style="84" customWidth="1"/>
    <col min="5378" max="5378" width="9.140625" style="84"/>
    <col min="5379" max="5379" width="9" style="84" customWidth="1"/>
    <col min="5380" max="5380" width="11.28515625" style="84" customWidth="1"/>
    <col min="5381" max="5381" width="11" style="84" customWidth="1"/>
    <col min="5382" max="5382" width="10.85546875" style="84" customWidth="1"/>
    <col min="5383" max="5384" width="9.5703125" style="84" customWidth="1"/>
    <col min="5385" max="5631" width="9.140625" style="84"/>
    <col min="5632" max="5632" width="35.85546875" style="84" customWidth="1"/>
    <col min="5633" max="5633" width="8.5703125" style="84" customWidth="1"/>
    <col min="5634" max="5634" width="9.140625" style="84"/>
    <col min="5635" max="5635" width="9" style="84" customWidth="1"/>
    <col min="5636" max="5636" width="11.28515625" style="84" customWidth="1"/>
    <col min="5637" max="5637" width="11" style="84" customWidth="1"/>
    <col min="5638" max="5638" width="10.85546875" style="84" customWidth="1"/>
    <col min="5639" max="5640" width="9.5703125" style="84" customWidth="1"/>
    <col min="5641" max="5887" width="9.140625" style="84"/>
    <col min="5888" max="5888" width="35.85546875" style="84" customWidth="1"/>
    <col min="5889" max="5889" width="8.5703125" style="84" customWidth="1"/>
    <col min="5890" max="5890" width="9.140625" style="84"/>
    <col min="5891" max="5891" width="9" style="84" customWidth="1"/>
    <col min="5892" max="5892" width="11.28515625" style="84" customWidth="1"/>
    <col min="5893" max="5893" width="11" style="84" customWidth="1"/>
    <col min="5894" max="5894" width="10.85546875" style="84" customWidth="1"/>
    <col min="5895" max="5896" width="9.5703125" style="84" customWidth="1"/>
    <col min="5897" max="6143" width="9.140625" style="84"/>
    <col min="6144" max="6144" width="35.85546875" style="84" customWidth="1"/>
    <col min="6145" max="6145" width="8.5703125" style="84" customWidth="1"/>
    <col min="6146" max="6146" width="9.140625" style="84"/>
    <col min="6147" max="6147" width="9" style="84" customWidth="1"/>
    <col min="6148" max="6148" width="11.28515625" style="84" customWidth="1"/>
    <col min="6149" max="6149" width="11" style="84" customWidth="1"/>
    <col min="6150" max="6150" width="10.85546875" style="84" customWidth="1"/>
    <col min="6151" max="6152" width="9.5703125" style="84" customWidth="1"/>
    <col min="6153" max="6399" width="9.140625" style="84"/>
    <col min="6400" max="6400" width="35.85546875" style="84" customWidth="1"/>
    <col min="6401" max="6401" width="8.5703125" style="84" customWidth="1"/>
    <col min="6402" max="6402" width="9.140625" style="84"/>
    <col min="6403" max="6403" width="9" style="84" customWidth="1"/>
    <col min="6404" max="6404" width="11.28515625" style="84" customWidth="1"/>
    <col min="6405" max="6405" width="11" style="84" customWidth="1"/>
    <col min="6406" max="6406" width="10.85546875" style="84" customWidth="1"/>
    <col min="6407" max="6408" width="9.5703125" style="84" customWidth="1"/>
    <col min="6409" max="6655" width="9.140625" style="84"/>
    <col min="6656" max="6656" width="35.85546875" style="84" customWidth="1"/>
    <col min="6657" max="6657" width="8.5703125" style="84" customWidth="1"/>
    <col min="6658" max="6658" width="9.140625" style="84"/>
    <col min="6659" max="6659" width="9" style="84" customWidth="1"/>
    <col min="6660" max="6660" width="11.28515625" style="84" customWidth="1"/>
    <col min="6661" max="6661" width="11" style="84" customWidth="1"/>
    <col min="6662" max="6662" width="10.85546875" style="84" customWidth="1"/>
    <col min="6663" max="6664" width="9.5703125" style="84" customWidth="1"/>
    <col min="6665" max="6911" width="9.140625" style="84"/>
    <col min="6912" max="6912" width="35.85546875" style="84" customWidth="1"/>
    <col min="6913" max="6913" width="8.5703125" style="84" customWidth="1"/>
    <col min="6914" max="6914" width="9.140625" style="84"/>
    <col min="6915" max="6915" width="9" style="84" customWidth="1"/>
    <col min="6916" max="6916" width="11.28515625" style="84" customWidth="1"/>
    <col min="6917" max="6917" width="11" style="84" customWidth="1"/>
    <col min="6918" max="6918" width="10.85546875" style="84" customWidth="1"/>
    <col min="6919" max="6920" width="9.5703125" style="84" customWidth="1"/>
    <col min="6921" max="7167" width="9.140625" style="84"/>
    <col min="7168" max="7168" width="35.85546875" style="84" customWidth="1"/>
    <col min="7169" max="7169" width="8.5703125" style="84" customWidth="1"/>
    <col min="7170" max="7170" width="9.140625" style="84"/>
    <col min="7171" max="7171" width="9" style="84" customWidth="1"/>
    <col min="7172" max="7172" width="11.28515625" style="84" customWidth="1"/>
    <col min="7173" max="7173" width="11" style="84" customWidth="1"/>
    <col min="7174" max="7174" width="10.85546875" style="84" customWidth="1"/>
    <col min="7175" max="7176" width="9.5703125" style="84" customWidth="1"/>
    <col min="7177" max="7423" width="9.140625" style="84"/>
    <col min="7424" max="7424" width="35.85546875" style="84" customWidth="1"/>
    <col min="7425" max="7425" width="8.5703125" style="84" customWidth="1"/>
    <col min="7426" max="7426" width="9.140625" style="84"/>
    <col min="7427" max="7427" width="9" style="84" customWidth="1"/>
    <col min="7428" max="7428" width="11.28515625" style="84" customWidth="1"/>
    <col min="7429" max="7429" width="11" style="84" customWidth="1"/>
    <col min="7430" max="7430" width="10.85546875" style="84" customWidth="1"/>
    <col min="7431" max="7432" width="9.5703125" style="84" customWidth="1"/>
    <col min="7433" max="7679" width="9.140625" style="84"/>
    <col min="7680" max="7680" width="35.85546875" style="84" customWidth="1"/>
    <col min="7681" max="7681" width="8.5703125" style="84" customWidth="1"/>
    <col min="7682" max="7682" width="9.140625" style="84"/>
    <col min="7683" max="7683" width="9" style="84" customWidth="1"/>
    <col min="7684" max="7684" width="11.28515625" style="84" customWidth="1"/>
    <col min="7685" max="7685" width="11" style="84" customWidth="1"/>
    <col min="7686" max="7686" width="10.85546875" style="84" customWidth="1"/>
    <col min="7687" max="7688" width="9.5703125" style="84" customWidth="1"/>
    <col min="7689" max="7935" width="9.140625" style="84"/>
    <col min="7936" max="7936" width="35.85546875" style="84" customWidth="1"/>
    <col min="7937" max="7937" width="8.5703125" style="84" customWidth="1"/>
    <col min="7938" max="7938" width="9.140625" style="84"/>
    <col min="7939" max="7939" width="9" style="84" customWidth="1"/>
    <col min="7940" max="7940" width="11.28515625" style="84" customWidth="1"/>
    <col min="7941" max="7941" width="11" style="84" customWidth="1"/>
    <col min="7942" max="7942" width="10.85546875" style="84" customWidth="1"/>
    <col min="7943" max="7944" width="9.5703125" style="84" customWidth="1"/>
    <col min="7945" max="8191" width="9.140625" style="84"/>
    <col min="8192" max="8192" width="35.85546875" style="84" customWidth="1"/>
    <col min="8193" max="8193" width="8.5703125" style="84" customWidth="1"/>
    <col min="8194" max="8194" width="9.140625" style="84"/>
    <col min="8195" max="8195" width="9" style="84" customWidth="1"/>
    <col min="8196" max="8196" width="11.28515625" style="84" customWidth="1"/>
    <col min="8197" max="8197" width="11" style="84" customWidth="1"/>
    <col min="8198" max="8198" width="10.85546875" style="84" customWidth="1"/>
    <col min="8199" max="8200" width="9.5703125" style="84" customWidth="1"/>
    <col min="8201" max="8447" width="9.140625" style="84"/>
    <col min="8448" max="8448" width="35.85546875" style="84" customWidth="1"/>
    <col min="8449" max="8449" width="8.5703125" style="84" customWidth="1"/>
    <col min="8450" max="8450" width="9.140625" style="84"/>
    <col min="8451" max="8451" width="9" style="84" customWidth="1"/>
    <col min="8452" max="8452" width="11.28515625" style="84" customWidth="1"/>
    <col min="8453" max="8453" width="11" style="84" customWidth="1"/>
    <col min="8454" max="8454" width="10.85546875" style="84" customWidth="1"/>
    <col min="8455" max="8456" width="9.5703125" style="84" customWidth="1"/>
    <col min="8457" max="8703" width="9.140625" style="84"/>
    <col min="8704" max="8704" width="35.85546875" style="84" customWidth="1"/>
    <col min="8705" max="8705" width="8.5703125" style="84" customWidth="1"/>
    <col min="8706" max="8706" width="9.140625" style="84"/>
    <col min="8707" max="8707" width="9" style="84" customWidth="1"/>
    <col min="8708" max="8708" width="11.28515625" style="84" customWidth="1"/>
    <col min="8709" max="8709" width="11" style="84" customWidth="1"/>
    <col min="8710" max="8710" width="10.85546875" style="84" customWidth="1"/>
    <col min="8711" max="8712" width="9.5703125" style="84" customWidth="1"/>
    <col min="8713" max="8959" width="9.140625" style="84"/>
    <col min="8960" max="8960" width="35.85546875" style="84" customWidth="1"/>
    <col min="8961" max="8961" width="8.5703125" style="84" customWidth="1"/>
    <col min="8962" max="8962" width="9.140625" style="84"/>
    <col min="8963" max="8963" width="9" style="84" customWidth="1"/>
    <col min="8964" max="8964" width="11.28515625" style="84" customWidth="1"/>
    <col min="8965" max="8965" width="11" style="84" customWidth="1"/>
    <col min="8966" max="8966" width="10.85546875" style="84" customWidth="1"/>
    <col min="8967" max="8968" width="9.5703125" style="84" customWidth="1"/>
    <col min="8969" max="9215" width="9.140625" style="84"/>
    <col min="9216" max="9216" width="35.85546875" style="84" customWidth="1"/>
    <col min="9217" max="9217" width="8.5703125" style="84" customWidth="1"/>
    <col min="9218" max="9218" width="9.140625" style="84"/>
    <col min="9219" max="9219" width="9" style="84" customWidth="1"/>
    <col min="9220" max="9220" width="11.28515625" style="84" customWidth="1"/>
    <col min="9221" max="9221" width="11" style="84" customWidth="1"/>
    <col min="9222" max="9222" width="10.85546875" style="84" customWidth="1"/>
    <col min="9223" max="9224" width="9.5703125" style="84" customWidth="1"/>
    <col min="9225" max="9471" width="9.140625" style="84"/>
    <col min="9472" max="9472" width="35.85546875" style="84" customWidth="1"/>
    <col min="9473" max="9473" width="8.5703125" style="84" customWidth="1"/>
    <col min="9474" max="9474" width="9.140625" style="84"/>
    <col min="9475" max="9475" width="9" style="84" customWidth="1"/>
    <col min="9476" max="9476" width="11.28515625" style="84" customWidth="1"/>
    <col min="9477" max="9477" width="11" style="84" customWidth="1"/>
    <col min="9478" max="9478" width="10.85546875" style="84" customWidth="1"/>
    <col min="9479" max="9480" width="9.5703125" style="84" customWidth="1"/>
    <col min="9481" max="9727" width="9.140625" style="84"/>
    <col min="9728" max="9728" width="35.85546875" style="84" customWidth="1"/>
    <col min="9729" max="9729" width="8.5703125" style="84" customWidth="1"/>
    <col min="9730" max="9730" width="9.140625" style="84"/>
    <col min="9731" max="9731" width="9" style="84" customWidth="1"/>
    <col min="9732" max="9732" width="11.28515625" style="84" customWidth="1"/>
    <col min="9733" max="9733" width="11" style="84" customWidth="1"/>
    <col min="9734" max="9734" width="10.85546875" style="84" customWidth="1"/>
    <col min="9735" max="9736" width="9.5703125" style="84" customWidth="1"/>
    <col min="9737" max="9983" width="9.140625" style="84"/>
    <col min="9984" max="9984" width="35.85546875" style="84" customWidth="1"/>
    <col min="9985" max="9985" width="8.5703125" style="84" customWidth="1"/>
    <col min="9986" max="9986" width="9.140625" style="84"/>
    <col min="9987" max="9987" width="9" style="84" customWidth="1"/>
    <col min="9988" max="9988" width="11.28515625" style="84" customWidth="1"/>
    <col min="9989" max="9989" width="11" style="84" customWidth="1"/>
    <col min="9990" max="9990" width="10.85546875" style="84" customWidth="1"/>
    <col min="9991" max="9992" width="9.5703125" style="84" customWidth="1"/>
    <col min="9993" max="10239" width="9.140625" style="84"/>
    <col min="10240" max="10240" width="35.85546875" style="84" customWidth="1"/>
    <col min="10241" max="10241" width="8.5703125" style="84" customWidth="1"/>
    <col min="10242" max="10242" width="9.140625" style="84"/>
    <col min="10243" max="10243" width="9" style="84" customWidth="1"/>
    <col min="10244" max="10244" width="11.28515625" style="84" customWidth="1"/>
    <col min="10245" max="10245" width="11" style="84" customWidth="1"/>
    <col min="10246" max="10246" width="10.85546875" style="84" customWidth="1"/>
    <col min="10247" max="10248" width="9.5703125" style="84" customWidth="1"/>
    <col min="10249" max="10495" width="9.140625" style="84"/>
    <col min="10496" max="10496" width="35.85546875" style="84" customWidth="1"/>
    <col min="10497" max="10497" width="8.5703125" style="84" customWidth="1"/>
    <col min="10498" max="10498" width="9.140625" style="84"/>
    <col min="10499" max="10499" width="9" style="84" customWidth="1"/>
    <col min="10500" max="10500" width="11.28515625" style="84" customWidth="1"/>
    <col min="10501" max="10501" width="11" style="84" customWidth="1"/>
    <col min="10502" max="10502" width="10.85546875" style="84" customWidth="1"/>
    <col min="10503" max="10504" width="9.5703125" style="84" customWidth="1"/>
    <col min="10505" max="10751" width="9.140625" style="84"/>
    <col min="10752" max="10752" width="35.85546875" style="84" customWidth="1"/>
    <col min="10753" max="10753" width="8.5703125" style="84" customWidth="1"/>
    <col min="10754" max="10754" width="9.140625" style="84"/>
    <col min="10755" max="10755" width="9" style="84" customWidth="1"/>
    <col min="10756" max="10756" width="11.28515625" style="84" customWidth="1"/>
    <col min="10757" max="10757" width="11" style="84" customWidth="1"/>
    <col min="10758" max="10758" width="10.85546875" style="84" customWidth="1"/>
    <col min="10759" max="10760" width="9.5703125" style="84" customWidth="1"/>
    <col min="10761" max="11007" width="9.140625" style="84"/>
    <col min="11008" max="11008" width="35.85546875" style="84" customWidth="1"/>
    <col min="11009" max="11009" width="8.5703125" style="84" customWidth="1"/>
    <col min="11010" max="11010" width="9.140625" style="84"/>
    <col min="11011" max="11011" width="9" style="84" customWidth="1"/>
    <col min="11012" max="11012" width="11.28515625" style="84" customWidth="1"/>
    <col min="11013" max="11013" width="11" style="84" customWidth="1"/>
    <col min="11014" max="11014" width="10.85546875" style="84" customWidth="1"/>
    <col min="11015" max="11016" width="9.5703125" style="84" customWidth="1"/>
    <col min="11017" max="11263" width="9.140625" style="84"/>
    <col min="11264" max="11264" width="35.85546875" style="84" customWidth="1"/>
    <col min="11265" max="11265" width="8.5703125" style="84" customWidth="1"/>
    <col min="11266" max="11266" width="9.140625" style="84"/>
    <col min="11267" max="11267" width="9" style="84" customWidth="1"/>
    <col min="11268" max="11268" width="11.28515625" style="84" customWidth="1"/>
    <col min="11269" max="11269" width="11" style="84" customWidth="1"/>
    <col min="11270" max="11270" width="10.85546875" style="84" customWidth="1"/>
    <col min="11271" max="11272" width="9.5703125" style="84" customWidth="1"/>
    <col min="11273" max="11519" width="9.140625" style="84"/>
    <col min="11520" max="11520" width="35.85546875" style="84" customWidth="1"/>
    <col min="11521" max="11521" width="8.5703125" style="84" customWidth="1"/>
    <col min="11522" max="11522" width="9.140625" style="84"/>
    <col min="11523" max="11523" width="9" style="84" customWidth="1"/>
    <col min="11524" max="11524" width="11.28515625" style="84" customWidth="1"/>
    <col min="11525" max="11525" width="11" style="84" customWidth="1"/>
    <col min="11526" max="11526" width="10.85546875" style="84" customWidth="1"/>
    <col min="11527" max="11528" width="9.5703125" style="84" customWidth="1"/>
    <col min="11529" max="11775" width="9.140625" style="84"/>
    <col min="11776" max="11776" width="35.85546875" style="84" customWidth="1"/>
    <col min="11777" max="11777" width="8.5703125" style="84" customWidth="1"/>
    <col min="11778" max="11778" width="9.140625" style="84"/>
    <col min="11779" max="11779" width="9" style="84" customWidth="1"/>
    <col min="11780" max="11780" width="11.28515625" style="84" customWidth="1"/>
    <col min="11781" max="11781" width="11" style="84" customWidth="1"/>
    <col min="11782" max="11782" width="10.85546875" style="84" customWidth="1"/>
    <col min="11783" max="11784" width="9.5703125" style="84" customWidth="1"/>
    <col min="11785" max="12031" width="9.140625" style="84"/>
    <col min="12032" max="12032" width="35.85546875" style="84" customWidth="1"/>
    <col min="12033" max="12033" width="8.5703125" style="84" customWidth="1"/>
    <col min="12034" max="12034" width="9.140625" style="84"/>
    <col min="12035" max="12035" width="9" style="84" customWidth="1"/>
    <col min="12036" max="12036" width="11.28515625" style="84" customWidth="1"/>
    <col min="12037" max="12037" width="11" style="84" customWidth="1"/>
    <col min="12038" max="12038" width="10.85546875" style="84" customWidth="1"/>
    <col min="12039" max="12040" width="9.5703125" style="84" customWidth="1"/>
    <col min="12041" max="12287" width="9.140625" style="84"/>
    <col min="12288" max="12288" width="35.85546875" style="84" customWidth="1"/>
    <col min="12289" max="12289" width="8.5703125" style="84" customWidth="1"/>
    <col min="12290" max="12290" width="9.140625" style="84"/>
    <col min="12291" max="12291" width="9" style="84" customWidth="1"/>
    <col min="12292" max="12292" width="11.28515625" style="84" customWidth="1"/>
    <col min="12293" max="12293" width="11" style="84" customWidth="1"/>
    <col min="12294" max="12294" width="10.85546875" style="84" customWidth="1"/>
    <col min="12295" max="12296" width="9.5703125" style="84" customWidth="1"/>
    <col min="12297" max="12543" width="9.140625" style="84"/>
    <col min="12544" max="12544" width="35.85546875" style="84" customWidth="1"/>
    <col min="12545" max="12545" width="8.5703125" style="84" customWidth="1"/>
    <col min="12546" max="12546" width="9.140625" style="84"/>
    <col min="12547" max="12547" width="9" style="84" customWidth="1"/>
    <col min="12548" max="12548" width="11.28515625" style="84" customWidth="1"/>
    <col min="12549" max="12549" width="11" style="84" customWidth="1"/>
    <col min="12550" max="12550" width="10.85546875" style="84" customWidth="1"/>
    <col min="12551" max="12552" width="9.5703125" style="84" customWidth="1"/>
    <col min="12553" max="12799" width="9.140625" style="84"/>
    <col min="12800" max="12800" width="35.85546875" style="84" customWidth="1"/>
    <col min="12801" max="12801" width="8.5703125" style="84" customWidth="1"/>
    <col min="12802" max="12802" width="9.140625" style="84"/>
    <col min="12803" max="12803" width="9" style="84" customWidth="1"/>
    <col min="12804" max="12804" width="11.28515625" style="84" customWidth="1"/>
    <col min="12805" max="12805" width="11" style="84" customWidth="1"/>
    <col min="12806" max="12806" width="10.85546875" style="84" customWidth="1"/>
    <col min="12807" max="12808" width="9.5703125" style="84" customWidth="1"/>
    <col min="12809" max="13055" width="9.140625" style="84"/>
    <col min="13056" max="13056" width="35.85546875" style="84" customWidth="1"/>
    <col min="13057" max="13057" width="8.5703125" style="84" customWidth="1"/>
    <col min="13058" max="13058" width="9.140625" style="84"/>
    <col min="13059" max="13059" width="9" style="84" customWidth="1"/>
    <col min="13060" max="13060" width="11.28515625" style="84" customWidth="1"/>
    <col min="13061" max="13061" width="11" style="84" customWidth="1"/>
    <col min="13062" max="13062" width="10.85546875" style="84" customWidth="1"/>
    <col min="13063" max="13064" width="9.5703125" style="84" customWidth="1"/>
    <col min="13065" max="13311" width="9.140625" style="84"/>
    <col min="13312" max="13312" width="35.85546875" style="84" customWidth="1"/>
    <col min="13313" max="13313" width="8.5703125" style="84" customWidth="1"/>
    <col min="13314" max="13314" width="9.140625" style="84"/>
    <col min="13315" max="13315" width="9" style="84" customWidth="1"/>
    <col min="13316" max="13316" width="11.28515625" style="84" customWidth="1"/>
    <col min="13317" max="13317" width="11" style="84" customWidth="1"/>
    <col min="13318" max="13318" width="10.85546875" style="84" customWidth="1"/>
    <col min="13319" max="13320" width="9.5703125" style="84" customWidth="1"/>
    <col min="13321" max="13567" width="9.140625" style="84"/>
    <col min="13568" max="13568" width="35.85546875" style="84" customWidth="1"/>
    <col min="13569" max="13569" width="8.5703125" style="84" customWidth="1"/>
    <col min="13570" max="13570" width="9.140625" style="84"/>
    <col min="13571" max="13571" width="9" style="84" customWidth="1"/>
    <col min="13572" max="13572" width="11.28515625" style="84" customWidth="1"/>
    <col min="13573" max="13573" width="11" style="84" customWidth="1"/>
    <col min="13574" max="13574" width="10.85546875" style="84" customWidth="1"/>
    <col min="13575" max="13576" width="9.5703125" style="84" customWidth="1"/>
    <col min="13577" max="13823" width="9.140625" style="84"/>
    <col min="13824" max="13824" width="35.85546875" style="84" customWidth="1"/>
    <col min="13825" max="13825" width="8.5703125" style="84" customWidth="1"/>
    <col min="13826" max="13826" width="9.140625" style="84"/>
    <col min="13827" max="13827" width="9" style="84" customWidth="1"/>
    <col min="13828" max="13828" width="11.28515625" style="84" customWidth="1"/>
    <col min="13829" max="13829" width="11" style="84" customWidth="1"/>
    <col min="13830" max="13830" width="10.85546875" style="84" customWidth="1"/>
    <col min="13831" max="13832" width="9.5703125" style="84" customWidth="1"/>
    <col min="13833" max="14079" width="9.140625" style="84"/>
    <col min="14080" max="14080" width="35.85546875" style="84" customWidth="1"/>
    <col min="14081" max="14081" width="8.5703125" style="84" customWidth="1"/>
    <col min="14082" max="14082" width="9.140625" style="84"/>
    <col min="14083" max="14083" width="9" style="84" customWidth="1"/>
    <col min="14084" max="14084" width="11.28515625" style="84" customWidth="1"/>
    <col min="14085" max="14085" width="11" style="84" customWidth="1"/>
    <col min="14086" max="14086" width="10.85546875" style="84" customWidth="1"/>
    <col min="14087" max="14088" width="9.5703125" style="84" customWidth="1"/>
    <col min="14089" max="14335" width="9.140625" style="84"/>
    <col min="14336" max="14336" width="35.85546875" style="84" customWidth="1"/>
    <col min="14337" max="14337" width="8.5703125" style="84" customWidth="1"/>
    <col min="14338" max="14338" width="9.140625" style="84"/>
    <col min="14339" max="14339" width="9" style="84" customWidth="1"/>
    <col min="14340" max="14340" width="11.28515625" style="84" customWidth="1"/>
    <col min="14341" max="14341" width="11" style="84" customWidth="1"/>
    <col min="14342" max="14342" width="10.85546875" style="84" customWidth="1"/>
    <col min="14343" max="14344" width="9.5703125" style="84" customWidth="1"/>
    <col min="14345" max="14591" width="9.140625" style="84"/>
    <col min="14592" max="14592" width="35.85546875" style="84" customWidth="1"/>
    <col min="14593" max="14593" width="8.5703125" style="84" customWidth="1"/>
    <col min="14594" max="14594" width="9.140625" style="84"/>
    <col min="14595" max="14595" width="9" style="84" customWidth="1"/>
    <col min="14596" max="14596" width="11.28515625" style="84" customWidth="1"/>
    <col min="14597" max="14597" width="11" style="84" customWidth="1"/>
    <col min="14598" max="14598" width="10.85546875" style="84" customWidth="1"/>
    <col min="14599" max="14600" width="9.5703125" style="84" customWidth="1"/>
    <col min="14601" max="14847" width="9.140625" style="84"/>
    <col min="14848" max="14848" width="35.85546875" style="84" customWidth="1"/>
    <col min="14849" max="14849" width="8.5703125" style="84" customWidth="1"/>
    <col min="14850" max="14850" width="9.140625" style="84"/>
    <col min="14851" max="14851" width="9" style="84" customWidth="1"/>
    <col min="14852" max="14852" width="11.28515625" style="84" customWidth="1"/>
    <col min="14853" max="14853" width="11" style="84" customWidth="1"/>
    <col min="14854" max="14854" width="10.85546875" style="84" customWidth="1"/>
    <col min="14855" max="14856" width="9.5703125" style="84" customWidth="1"/>
    <col min="14857" max="15103" width="9.140625" style="84"/>
    <col min="15104" max="15104" width="35.85546875" style="84" customWidth="1"/>
    <col min="15105" max="15105" width="8.5703125" style="84" customWidth="1"/>
    <col min="15106" max="15106" width="9.140625" style="84"/>
    <col min="15107" max="15107" width="9" style="84" customWidth="1"/>
    <col min="15108" max="15108" width="11.28515625" style="84" customWidth="1"/>
    <col min="15109" max="15109" width="11" style="84" customWidth="1"/>
    <col min="15110" max="15110" width="10.85546875" style="84" customWidth="1"/>
    <col min="15111" max="15112" width="9.5703125" style="84" customWidth="1"/>
    <col min="15113" max="15359" width="9.140625" style="84"/>
    <col min="15360" max="15360" width="35.85546875" style="84" customWidth="1"/>
    <col min="15361" max="15361" width="8.5703125" style="84" customWidth="1"/>
    <col min="15362" max="15362" width="9.140625" style="84"/>
    <col min="15363" max="15363" width="9" style="84" customWidth="1"/>
    <col min="15364" max="15364" width="11.28515625" style="84" customWidth="1"/>
    <col min="15365" max="15365" width="11" style="84" customWidth="1"/>
    <col min="15366" max="15366" width="10.85546875" style="84" customWidth="1"/>
    <col min="15367" max="15368" width="9.5703125" style="84" customWidth="1"/>
    <col min="15369" max="15615" width="9.140625" style="84"/>
    <col min="15616" max="15616" width="35.85546875" style="84" customWidth="1"/>
    <col min="15617" max="15617" width="8.5703125" style="84" customWidth="1"/>
    <col min="15618" max="15618" width="9.140625" style="84"/>
    <col min="15619" max="15619" width="9" style="84" customWidth="1"/>
    <col min="15620" max="15620" width="11.28515625" style="84" customWidth="1"/>
    <col min="15621" max="15621" width="11" style="84" customWidth="1"/>
    <col min="15622" max="15622" width="10.85546875" style="84" customWidth="1"/>
    <col min="15623" max="15624" width="9.5703125" style="84" customWidth="1"/>
    <col min="15625" max="15871" width="9.140625" style="84"/>
    <col min="15872" max="15872" width="35.85546875" style="84" customWidth="1"/>
    <col min="15873" max="15873" width="8.5703125" style="84" customWidth="1"/>
    <col min="15874" max="15874" width="9.140625" style="84"/>
    <col min="15875" max="15875" width="9" style="84" customWidth="1"/>
    <col min="15876" max="15876" width="11.28515625" style="84" customWidth="1"/>
    <col min="15877" max="15877" width="11" style="84" customWidth="1"/>
    <col min="15878" max="15878" width="10.85546875" style="84" customWidth="1"/>
    <col min="15879" max="15880" width="9.5703125" style="84" customWidth="1"/>
    <col min="15881" max="16127" width="9.140625" style="84"/>
    <col min="16128" max="16128" width="35.85546875" style="84" customWidth="1"/>
    <col min="16129" max="16129" width="8.5703125" style="84" customWidth="1"/>
    <col min="16130" max="16130" width="9.140625" style="84"/>
    <col min="16131" max="16131" width="9" style="84" customWidth="1"/>
    <col min="16132" max="16132" width="11.28515625" style="84" customWidth="1"/>
    <col min="16133" max="16133" width="11" style="84" customWidth="1"/>
    <col min="16134" max="16134" width="10.85546875" style="84" customWidth="1"/>
    <col min="16135" max="16136" width="9.5703125" style="84" customWidth="1"/>
    <col min="16137" max="16384" width="9.140625" style="84"/>
  </cols>
  <sheetData>
    <row r="2" spans="2:17" ht="18.75" x14ac:dyDescent="0.3">
      <c r="B2" s="86" t="s">
        <v>314</v>
      </c>
      <c r="K2" s="86" t="s">
        <v>315</v>
      </c>
    </row>
    <row r="3" spans="2:17" s="85" customFormat="1" x14ac:dyDescent="0.25"/>
    <row r="4" spans="2:17" s="85" customFormat="1" ht="18.75" x14ac:dyDescent="0.3">
      <c r="B4" s="86" t="s">
        <v>117</v>
      </c>
      <c r="C4" s="87"/>
      <c r="D4" s="87"/>
      <c r="E4" s="87"/>
      <c r="F4" s="87"/>
      <c r="G4" s="87"/>
      <c r="K4" s="86" t="s">
        <v>121</v>
      </c>
    </row>
    <row r="5" spans="2:17" s="85" customFormat="1" ht="15.75" x14ac:dyDescent="0.25">
      <c r="B5" s="87" t="s">
        <v>324</v>
      </c>
      <c r="C5" s="87"/>
      <c r="D5" s="87"/>
      <c r="E5" s="87"/>
      <c r="F5" s="87"/>
      <c r="G5" s="87"/>
      <c r="K5" s="87" t="s">
        <v>324</v>
      </c>
    </row>
    <row r="6" spans="2:17" ht="15.75" x14ac:dyDescent="0.25">
      <c r="B6" s="88" t="s">
        <v>115</v>
      </c>
      <c r="C6" s="88"/>
      <c r="D6" s="88"/>
      <c r="E6" s="88"/>
      <c r="F6" s="88"/>
      <c r="G6" s="88"/>
      <c r="K6" s="88" t="s">
        <v>115</v>
      </c>
    </row>
    <row r="7" spans="2:17" ht="20.100000000000001" customHeight="1" x14ac:dyDescent="0.25">
      <c r="B7" s="89" t="s">
        <v>1</v>
      </c>
      <c r="C7" s="90" t="s">
        <v>109</v>
      </c>
      <c r="D7" s="91" t="s">
        <v>110</v>
      </c>
      <c r="E7" s="90" t="s">
        <v>111</v>
      </c>
      <c r="F7" s="90" t="s">
        <v>112</v>
      </c>
      <c r="G7" s="90" t="s">
        <v>113</v>
      </c>
      <c r="H7" s="90" t="s">
        <v>114</v>
      </c>
      <c r="K7" s="89" t="s">
        <v>1</v>
      </c>
      <c r="L7" s="90" t="s">
        <v>109</v>
      </c>
      <c r="M7" s="91" t="s">
        <v>110</v>
      </c>
      <c r="N7" s="90" t="s">
        <v>111</v>
      </c>
      <c r="O7" s="90" t="s">
        <v>112</v>
      </c>
      <c r="P7" s="90" t="s">
        <v>113</v>
      </c>
      <c r="Q7" s="90" t="s">
        <v>114</v>
      </c>
    </row>
    <row r="8" spans="2:17" ht="3" customHeight="1" x14ac:dyDescent="0.25">
      <c r="B8" s="88"/>
      <c r="C8" s="92"/>
      <c r="D8" s="92"/>
      <c r="E8" s="92"/>
      <c r="F8" s="92"/>
      <c r="G8" s="92"/>
      <c r="H8" s="92"/>
    </row>
    <row r="9" spans="2:17" ht="15.75" x14ac:dyDescent="0.25">
      <c r="B9" s="93" t="s">
        <v>7</v>
      </c>
      <c r="C9" s="94">
        <f>+'Tav.9a (0-9)'!C6</f>
        <v>3992</v>
      </c>
      <c r="D9" s="94">
        <f>+'Tav.9b (10-19)'!C6</f>
        <v>3394</v>
      </c>
      <c r="E9" s="94">
        <f>+'Tav.9c (20-49)'!C6</f>
        <v>0</v>
      </c>
      <c r="F9" s="94">
        <f>+'Tav.9d (50-249)'!C6</f>
        <v>4451</v>
      </c>
      <c r="G9" s="94">
        <f>+'Tav.9e (250+)'!C6</f>
        <v>0</v>
      </c>
      <c r="H9" s="94">
        <f>+'Tav.9 (totale)'!C6</f>
        <v>16801</v>
      </c>
      <c r="I9" s="95"/>
      <c r="J9" s="96"/>
      <c r="K9" s="93" t="s">
        <v>7</v>
      </c>
      <c r="L9" s="97">
        <f>+C9/$H9*100</f>
        <v>23.760490446997203</v>
      </c>
      <c r="M9" s="97">
        <f t="shared" ref="M9:Q9" si="0">+D9/$H9*100</f>
        <v>20.201178501279685</v>
      </c>
      <c r="N9" s="97" t="s">
        <v>11</v>
      </c>
      <c r="O9" s="97">
        <f t="shared" si="0"/>
        <v>26.492470686268675</v>
      </c>
      <c r="P9" s="97" t="s">
        <v>11</v>
      </c>
      <c r="Q9" s="97">
        <f t="shared" si="0"/>
        <v>100</v>
      </c>
    </row>
    <row r="10" spans="2:17" ht="15.75" x14ac:dyDescent="0.25">
      <c r="B10" s="93" t="s">
        <v>8</v>
      </c>
      <c r="C10" s="94">
        <f>+'Tav.9a (0-9)'!C7</f>
        <v>0</v>
      </c>
      <c r="D10" s="94">
        <f>+'Tav.9b (10-19)'!C7</f>
        <v>0</v>
      </c>
      <c r="E10" s="94">
        <f>+'Tav.9c (20-49)'!C7</f>
        <v>0</v>
      </c>
      <c r="F10" s="94">
        <f>+'Tav.9d (50-249)'!C7</f>
        <v>0</v>
      </c>
      <c r="G10" s="94">
        <f>+'Tav.9e (250+)'!C7</f>
        <v>0</v>
      </c>
      <c r="H10" s="94">
        <f>+'Tav.9 (totale)'!C7</f>
        <v>0</v>
      </c>
      <c r="I10" s="95"/>
      <c r="K10" s="93" t="s">
        <v>8</v>
      </c>
      <c r="L10" s="97" t="s">
        <v>11</v>
      </c>
      <c r="M10" s="97" t="s">
        <v>11</v>
      </c>
      <c r="N10" s="97" t="s">
        <v>11</v>
      </c>
      <c r="O10" s="97" t="s">
        <v>11</v>
      </c>
      <c r="P10" s="97" t="s">
        <v>11</v>
      </c>
      <c r="Q10" s="97" t="s">
        <v>11</v>
      </c>
    </row>
    <row r="11" spans="2:17" ht="15.75" x14ac:dyDescent="0.25">
      <c r="B11" s="93" t="s">
        <v>9</v>
      </c>
      <c r="C11" s="94">
        <f>+'Tav.9a (0-9)'!C8</f>
        <v>15</v>
      </c>
      <c r="D11" s="94">
        <f>+'Tav.9b (10-19)'!C8</f>
        <v>0</v>
      </c>
      <c r="E11" s="94" t="str">
        <f>+'Tav.9c (20-49)'!C8</f>
        <v>*</v>
      </c>
      <c r="F11" s="94" t="str">
        <f>+'Tav.9d (50-249)'!C8</f>
        <v>*</v>
      </c>
      <c r="G11" s="94" t="str">
        <f>+'Tav.9e (250+)'!C8</f>
        <v>*</v>
      </c>
      <c r="H11" s="94">
        <f>+'Tav.9 (totale)'!C8</f>
        <v>1767</v>
      </c>
      <c r="I11" s="95"/>
      <c r="J11" s="96"/>
      <c r="K11" s="93" t="s">
        <v>9</v>
      </c>
      <c r="L11" s="97">
        <f t="shared" ref="L11:L73" si="1">+C11/$H11*100</f>
        <v>0.84889643463497455</v>
      </c>
      <c r="M11" s="97" t="s">
        <v>11</v>
      </c>
      <c r="N11" s="97" t="s">
        <v>11</v>
      </c>
      <c r="O11" s="97" t="s">
        <v>11</v>
      </c>
      <c r="P11" s="97" t="s">
        <v>11</v>
      </c>
      <c r="Q11" s="97">
        <f t="shared" ref="Q11:Q73" si="2">+H11/$H11*100</f>
        <v>100</v>
      </c>
    </row>
    <row r="12" spans="2:17" ht="15.75" x14ac:dyDescent="0.25">
      <c r="B12" s="93" t="s">
        <v>10</v>
      </c>
      <c r="C12" s="94" t="str">
        <f>+'Tav.9a (0-9)'!C9</f>
        <v>*</v>
      </c>
      <c r="D12" s="94">
        <f>+'Tav.9b (10-19)'!C9</f>
        <v>0</v>
      </c>
      <c r="E12" s="94">
        <f>+'Tav.9c (20-49)'!C9</f>
        <v>0</v>
      </c>
      <c r="F12" s="94">
        <f>+'Tav.9d (50-249)'!C9</f>
        <v>0</v>
      </c>
      <c r="G12" s="94">
        <f>+'Tav.9e (250+)'!C9</f>
        <v>0</v>
      </c>
      <c r="H12" s="94" t="str">
        <f>+'Tav.9 (totale)'!C9</f>
        <v>*</v>
      </c>
      <c r="I12" s="95"/>
      <c r="K12" s="93" t="s">
        <v>10</v>
      </c>
      <c r="L12" s="97" t="s">
        <v>11</v>
      </c>
      <c r="M12" s="97" t="s">
        <v>11</v>
      </c>
      <c r="N12" s="97" t="s">
        <v>11</v>
      </c>
      <c r="O12" s="97" t="s">
        <v>11</v>
      </c>
      <c r="P12" s="97" t="s">
        <v>11</v>
      </c>
      <c r="Q12" s="97" t="s">
        <v>11</v>
      </c>
    </row>
    <row r="13" spans="2:17" ht="14.25" customHeight="1" x14ac:dyDescent="0.25">
      <c r="B13" s="93" t="s">
        <v>12</v>
      </c>
      <c r="C13" s="94">
        <f>+'Tav.9a (0-9)'!C10</f>
        <v>3956</v>
      </c>
      <c r="D13" s="94">
        <f>+'Tav.9b (10-19)'!C10</f>
        <v>3357</v>
      </c>
      <c r="E13" s="94">
        <f>+'Tav.9c (20-49)'!C10</f>
        <v>3129</v>
      </c>
      <c r="F13" s="94" t="str">
        <f>+'Tav.9d (50-249)'!C10</f>
        <v>*</v>
      </c>
      <c r="G13" s="94" t="str">
        <f>+'Tav.9e (250+)'!C10</f>
        <v>*</v>
      </c>
      <c r="H13" s="94">
        <f>+'Tav.9 (totale)'!C10</f>
        <v>13553</v>
      </c>
      <c r="I13" s="95"/>
      <c r="J13" s="96"/>
      <c r="K13" s="93" t="s">
        <v>12</v>
      </c>
      <c r="L13" s="97">
        <f t="shared" si="1"/>
        <v>29.189109422268132</v>
      </c>
      <c r="M13" s="97">
        <f t="shared" ref="M12:M73" si="3">+D13/$H13*100</f>
        <v>24.769423743820557</v>
      </c>
      <c r="N13" s="97">
        <f t="shared" ref="N12:N73" si="4">+E13/$H13*100</f>
        <v>23.087139378735337</v>
      </c>
      <c r="O13" s="97" t="s">
        <v>11</v>
      </c>
      <c r="P13" s="97" t="s">
        <v>11</v>
      </c>
      <c r="Q13" s="97">
        <f t="shared" si="2"/>
        <v>100</v>
      </c>
    </row>
    <row r="14" spans="2:17" ht="15.75" x14ac:dyDescent="0.25">
      <c r="B14" s="93" t="s">
        <v>13</v>
      </c>
      <c r="C14" s="94" t="str">
        <f>+'Tav.9a (0-9)'!C11</f>
        <v>*</v>
      </c>
      <c r="D14" s="94">
        <f>+'Tav.9b (10-19)'!C11</f>
        <v>37</v>
      </c>
      <c r="E14" s="94">
        <f>+'Tav.9c (20-49)'!C11</f>
        <v>139</v>
      </c>
      <c r="F14" s="94">
        <f>+'Tav.9d (50-249)'!C11</f>
        <v>1284</v>
      </c>
      <c r="G14" s="94">
        <f>+'Tav.9e (250+)'!C11</f>
        <v>0</v>
      </c>
      <c r="H14" s="94" t="str">
        <f>+'Tav.9 (totale)'!C11</f>
        <v>*</v>
      </c>
      <c r="I14" s="95"/>
      <c r="J14" s="96"/>
      <c r="K14" s="93" t="s">
        <v>13</v>
      </c>
      <c r="L14" s="97" t="s">
        <v>11</v>
      </c>
      <c r="M14" s="97" t="s">
        <v>11</v>
      </c>
      <c r="N14" s="97" t="s">
        <v>11</v>
      </c>
      <c r="O14" s="97" t="s">
        <v>11</v>
      </c>
      <c r="P14" s="97" t="s">
        <v>11</v>
      </c>
      <c r="Q14" s="97" t="s">
        <v>11</v>
      </c>
    </row>
    <row r="15" spans="2:17" ht="15.75" x14ac:dyDescent="0.25">
      <c r="B15" s="93" t="s">
        <v>14</v>
      </c>
      <c r="C15" s="94">
        <f>+'Tav.9a (0-9)'!C12</f>
        <v>791999</v>
      </c>
      <c r="D15" s="94">
        <f>+'Tav.9b (10-19)'!C12</f>
        <v>490243</v>
      </c>
      <c r="E15" s="94">
        <f>+'Tav.9c (20-49)'!C12</f>
        <v>560799</v>
      </c>
      <c r="F15" s="94">
        <f>+'Tav.9d (50-249)'!C12</f>
        <v>848292</v>
      </c>
      <c r="G15" s="94">
        <f>+'Tav.9e (250+)'!C12</f>
        <v>1054130</v>
      </c>
      <c r="H15" s="94">
        <f>+'Tav.9 (totale)'!C12</f>
        <v>3745463</v>
      </c>
      <c r="I15" s="95"/>
      <c r="J15" s="96"/>
      <c r="K15" s="93" t="s">
        <v>14</v>
      </c>
      <c r="L15" s="97">
        <f t="shared" si="1"/>
        <v>21.145556637457105</v>
      </c>
      <c r="M15" s="97">
        <f t="shared" si="3"/>
        <v>13.088982590403376</v>
      </c>
      <c r="N15" s="97">
        <f t="shared" si="4"/>
        <v>14.972755037227708</v>
      </c>
      <c r="O15" s="97">
        <f t="shared" ref="O12:O73" si="5">+F15/$H15*100</f>
        <v>22.648521691443754</v>
      </c>
      <c r="P15" s="97">
        <f t="shared" ref="P12:P73" si="6">+G15/$H15*100</f>
        <v>28.144184043468059</v>
      </c>
      <c r="Q15" s="97">
        <f t="shared" si="2"/>
        <v>100</v>
      </c>
    </row>
    <row r="16" spans="2:17" ht="15.75" x14ac:dyDescent="0.25">
      <c r="B16" s="93" t="s">
        <v>15</v>
      </c>
      <c r="C16" s="94">
        <f>+'Tav.9a (0-9)'!C13</f>
        <v>133191</v>
      </c>
      <c r="D16" s="94">
        <f>+'Tav.9b (10-19)'!C13</f>
        <v>57172</v>
      </c>
      <c r="E16" s="94">
        <f>+'Tav.9c (20-49)'!C13</f>
        <v>53248</v>
      </c>
      <c r="F16" s="94">
        <f>+'Tav.9d (50-249)'!C13</f>
        <v>78190</v>
      </c>
      <c r="G16" s="94">
        <f>+'Tav.9e (250+)'!C13</f>
        <v>102279</v>
      </c>
      <c r="H16" s="94">
        <f>+'Tav.9 (totale)'!C13</f>
        <v>424080</v>
      </c>
      <c r="I16" s="95"/>
      <c r="J16" s="96"/>
      <c r="K16" s="93" t="s">
        <v>15</v>
      </c>
      <c r="L16" s="97">
        <f t="shared" si="1"/>
        <v>31.40704584040747</v>
      </c>
      <c r="M16" s="97">
        <f t="shared" si="3"/>
        <v>13.481418600264099</v>
      </c>
      <c r="N16" s="97">
        <f t="shared" si="4"/>
        <v>12.556121486511978</v>
      </c>
      <c r="O16" s="97">
        <f t="shared" si="5"/>
        <v>18.437558951141295</v>
      </c>
      <c r="P16" s="97">
        <f t="shared" si="6"/>
        <v>24.117855121675156</v>
      </c>
      <c r="Q16" s="97">
        <f t="shared" si="2"/>
        <v>100</v>
      </c>
    </row>
    <row r="17" spans="2:17" ht="15.75" x14ac:dyDescent="0.25">
      <c r="B17" s="93" t="s">
        <v>16</v>
      </c>
      <c r="C17" s="94">
        <f>+'Tav.9a (0-9)'!C14</f>
        <v>6625</v>
      </c>
      <c r="D17" s="94">
        <f>+'Tav.9b (10-19)'!C14</f>
        <v>4346</v>
      </c>
      <c r="E17" s="94">
        <f>+'Tav.9c (20-49)'!C14</f>
        <v>6837</v>
      </c>
      <c r="F17" s="94">
        <f>+'Tav.9d (50-249)'!C14</f>
        <v>10087</v>
      </c>
      <c r="G17" s="94">
        <f>+'Tav.9e (250+)'!C14</f>
        <v>14102</v>
      </c>
      <c r="H17" s="94">
        <f>+'Tav.9 (totale)'!C14</f>
        <v>41997</v>
      </c>
      <c r="I17" s="95"/>
      <c r="J17" s="96"/>
      <c r="K17" s="93" t="s">
        <v>16</v>
      </c>
      <c r="L17" s="97">
        <f t="shared" si="1"/>
        <v>15.774936304974165</v>
      </c>
      <c r="M17" s="97">
        <f t="shared" si="3"/>
        <v>10.348358216063053</v>
      </c>
      <c r="N17" s="97">
        <f t="shared" si="4"/>
        <v>16.279734266733339</v>
      </c>
      <c r="O17" s="97">
        <f t="shared" si="5"/>
        <v>24.018382265399911</v>
      </c>
      <c r="P17" s="97">
        <f t="shared" si="6"/>
        <v>33.578588946829534</v>
      </c>
      <c r="Q17" s="97">
        <f t="shared" si="2"/>
        <v>100</v>
      </c>
    </row>
    <row r="18" spans="2:17" ht="15.75" x14ac:dyDescent="0.25">
      <c r="B18" s="93" t="s">
        <v>17</v>
      </c>
      <c r="C18" s="94" t="str">
        <f>+'Tav.9a (0-9)'!C15</f>
        <v>*</v>
      </c>
      <c r="D18" s="94" t="str">
        <f>+'Tav.9b (10-19)'!C15</f>
        <v>*</v>
      </c>
      <c r="E18" s="94">
        <f>+'Tav.9c (20-49)'!C15</f>
        <v>102</v>
      </c>
      <c r="F18" s="94" t="str">
        <f>+'Tav.9d (50-249)'!C15</f>
        <v>*</v>
      </c>
      <c r="G18" s="94">
        <f>+'Tav.9e (250+)'!C15</f>
        <v>2865</v>
      </c>
      <c r="H18" s="94">
        <f>+'Tav.9 (totale)'!C15</f>
        <v>3064</v>
      </c>
      <c r="I18" s="95"/>
      <c r="K18" s="93" t="s">
        <v>17</v>
      </c>
      <c r="L18" s="97" t="s">
        <v>11</v>
      </c>
      <c r="M18" s="97" t="s">
        <v>11</v>
      </c>
      <c r="N18" s="97" t="s">
        <v>11</v>
      </c>
      <c r="O18" s="97" t="s">
        <v>11</v>
      </c>
      <c r="P18" s="97" t="s">
        <v>11</v>
      </c>
      <c r="Q18" s="97">
        <f t="shared" si="2"/>
        <v>100</v>
      </c>
    </row>
    <row r="19" spans="2:17" ht="15.75" x14ac:dyDescent="0.25">
      <c r="B19" s="93" t="s">
        <v>18</v>
      </c>
      <c r="C19" s="94">
        <f>+'Tav.9a (0-9)'!C16</f>
        <v>25492</v>
      </c>
      <c r="D19" s="94">
        <f>+'Tav.9b (10-19)'!C16</f>
        <v>17155</v>
      </c>
      <c r="E19" s="94">
        <f>+'Tav.9c (20-49)'!C16</f>
        <v>21550</v>
      </c>
      <c r="F19" s="94">
        <f>+'Tav.9d (50-249)'!C16</f>
        <v>28367</v>
      </c>
      <c r="G19" s="94">
        <f>+'Tav.9e (250+)'!C16</f>
        <v>14935</v>
      </c>
      <c r="H19" s="94">
        <f>+'Tav.9 (totale)'!C16</f>
        <v>107499</v>
      </c>
      <c r="I19" s="95"/>
      <c r="J19" s="96"/>
      <c r="K19" s="93" t="s">
        <v>18</v>
      </c>
      <c r="L19" s="97">
        <f t="shared" si="1"/>
        <v>23.713708964734558</v>
      </c>
      <c r="M19" s="97">
        <f t="shared" si="3"/>
        <v>15.958287984074271</v>
      </c>
      <c r="N19" s="97" t="s">
        <v>11</v>
      </c>
      <c r="O19" s="97" t="s">
        <v>11</v>
      </c>
      <c r="P19" s="97" t="s">
        <v>11</v>
      </c>
      <c r="Q19" s="97">
        <f t="shared" si="2"/>
        <v>100</v>
      </c>
    </row>
    <row r="20" spans="2:17" ht="15.75" x14ac:dyDescent="0.25">
      <c r="B20" s="93" t="s">
        <v>19</v>
      </c>
      <c r="C20" s="94">
        <f>+'Tav.9a (0-9)'!C17</f>
        <v>66782</v>
      </c>
      <c r="D20" s="94">
        <f>+'Tav.9b (10-19)'!C17</f>
        <v>37468</v>
      </c>
      <c r="E20" s="94">
        <f>+'Tav.9c (20-49)'!C17</f>
        <v>30967</v>
      </c>
      <c r="F20" s="94">
        <f>+'Tav.9d (50-249)'!C17</f>
        <v>28519</v>
      </c>
      <c r="G20" s="94">
        <f>+'Tav.9e (250+)'!C17</f>
        <v>38756</v>
      </c>
      <c r="H20" s="94">
        <f>+'Tav.9 (totale)'!C17</f>
        <v>202492</v>
      </c>
      <c r="I20" s="95"/>
      <c r="J20" s="96"/>
      <c r="K20" s="93" t="s">
        <v>19</v>
      </c>
      <c r="L20" s="97">
        <f t="shared" si="1"/>
        <v>32.980068348379191</v>
      </c>
      <c r="M20" s="97">
        <f t="shared" si="3"/>
        <v>18.503447049759991</v>
      </c>
      <c r="N20" s="97">
        <f t="shared" si="4"/>
        <v>15.292949844932146</v>
      </c>
      <c r="O20" s="97">
        <f t="shared" si="5"/>
        <v>14.084013195583037</v>
      </c>
      <c r="P20" s="97">
        <f t="shared" si="6"/>
        <v>19.139521561345632</v>
      </c>
      <c r="Q20" s="97">
        <f t="shared" si="2"/>
        <v>100</v>
      </c>
    </row>
    <row r="21" spans="2:17" ht="15.75" x14ac:dyDescent="0.25">
      <c r="B21" s="93" t="s">
        <v>20</v>
      </c>
      <c r="C21" s="94">
        <f>+'Tav.9a (0-9)'!C18</f>
        <v>28291</v>
      </c>
      <c r="D21" s="94">
        <f>+'Tav.9b (10-19)'!C18</f>
        <v>22854</v>
      </c>
      <c r="E21" s="94">
        <f>+'Tav.9c (20-49)'!C18</f>
        <v>29543</v>
      </c>
      <c r="F21" s="94">
        <f>+'Tav.9d (50-249)'!C18</f>
        <v>31381</v>
      </c>
      <c r="G21" s="94">
        <f>+'Tav.9e (250+)'!C18</f>
        <v>29563</v>
      </c>
      <c r="H21" s="94">
        <f>+'Tav.9 (totale)'!C18</f>
        <v>141632</v>
      </c>
      <c r="I21" s="95"/>
      <c r="J21" s="96"/>
      <c r="K21" s="93" t="s">
        <v>20</v>
      </c>
      <c r="L21" s="97">
        <f t="shared" si="1"/>
        <v>19.97500564844103</v>
      </c>
      <c r="M21" s="97">
        <f t="shared" si="3"/>
        <v>16.136183913239947</v>
      </c>
      <c r="N21" s="97">
        <f t="shared" si="4"/>
        <v>20.858986669679169</v>
      </c>
      <c r="O21" s="97">
        <f t="shared" si="5"/>
        <v>22.156715996385</v>
      </c>
      <c r="P21" s="97">
        <f t="shared" si="6"/>
        <v>20.873107772254855</v>
      </c>
      <c r="Q21" s="97">
        <f t="shared" si="2"/>
        <v>100</v>
      </c>
    </row>
    <row r="22" spans="2:17" ht="15.75" x14ac:dyDescent="0.25">
      <c r="B22" s="93" t="s">
        <v>107</v>
      </c>
      <c r="C22" s="94">
        <f>+'Tav.9a (0-9)'!C19</f>
        <v>44194</v>
      </c>
      <c r="D22" s="94">
        <f>+'Tav.9b (10-19)'!C19</f>
        <v>16539</v>
      </c>
      <c r="E22" s="94">
        <f>+'Tav.9c (20-49)'!C19</f>
        <v>11795</v>
      </c>
      <c r="F22" s="94">
        <f>+'Tav.9d (50-249)'!C19</f>
        <v>12233</v>
      </c>
      <c r="G22" s="94">
        <f>+'Tav.9e (250+)'!C19</f>
        <v>4217</v>
      </c>
      <c r="H22" s="94">
        <f>+'Tav.9 (totale)'!C19</f>
        <v>88978</v>
      </c>
      <c r="I22" s="95"/>
      <c r="J22" s="96"/>
      <c r="K22" s="93" t="s">
        <v>107</v>
      </c>
      <c r="L22" s="97">
        <f t="shared" si="1"/>
        <v>49.66845737148509</v>
      </c>
      <c r="M22" s="97">
        <f t="shared" si="3"/>
        <v>18.587740789858167</v>
      </c>
      <c r="N22" s="97">
        <f t="shared" si="4"/>
        <v>13.256085774011552</v>
      </c>
      <c r="O22" s="97" t="s">
        <v>11</v>
      </c>
      <c r="P22" s="97" t="s">
        <v>11</v>
      </c>
      <c r="Q22" s="97">
        <f t="shared" si="2"/>
        <v>100</v>
      </c>
    </row>
    <row r="23" spans="2:17" ht="15.75" x14ac:dyDescent="0.25">
      <c r="B23" s="93" t="s">
        <v>22</v>
      </c>
      <c r="C23" s="94">
        <f>+'Tav.9a (0-9)'!C20</f>
        <v>7243</v>
      </c>
      <c r="D23" s="94">
        <f>+'Tav.9b (10-19)'!C20</f>
        <v>8026</v>
      </c>
      <c r="E23" s="94">
        <f>+'Tav.9c (20-49)'!C20</f>
        <v>10280</v>
      </c>
      <c r="F23" s="94">
        <f>+'Tav.9d (50-249)'!C20</f>
        <v>21939</v>
      </c>
      <c r="G23" s="94">
        <f>+'Tav.9e (250+)'!C20</f>
        <v>26422</v>
      </c>
      <c r="H23" s="94">
        <f>+'Tav.9 (totale)'!C20</f>
        <v>73910</v>
      </c>
      <c r="I23" s="95"/>
      <c r="J23" s="96"/>
      <c r="K23" s="93" t="s">
        <v>22</v>
      </c>
      <c r="L23" s="97">
        <f t="shared" si="1"/>
        <v>9.7997564605601415</v>
      </c>
      <c r="M23" s="97">
        <f t="shared" si="3"/>
        <v>10.859153023948046</v>
      </c>
      <c r="N23" s="97">
        <f t="shared" si="4"/>
        <v>13.908808009741577</v>
      </c>
      <c r="O23" s="97">
        <f t="shared" si="5"/>
        <v>29.683398728182926</v>
      </c>
      <c r="P23" s="97">
        <f t="shared" si="6"/>
        <v>35.748883777567315</v>
      </c>
      <c r="Q23" s="97">
        <f t="shared" si="2"/>
        <v>100</v>
      </c>
    </row>
    <row r="24" spans="2:17" ht="15.75" x14ac:dyDescent="0.25">
      <c r="B24" s="93" t="s">
        <v>23</v>
      </c>
      <c r="C24" s="94">
        <f>+'Tav.9a (0-9)'!C21</f>
        <v>29407</v>
      </c>
      <c r="D24" s="94">
        <f>+'Tav.9b (10-19)'!C21</f>
        <v>13089</v>
      </c>
      <c r="E24" s="94">
        <f>+'Tav.9c (20-49)'!C21</f>
        <v>11399</v>
      </c>
      <c r="F24" s="94">
        <f>+'Tav.9d (50-249)'!C21</f>
        <v>11868</v>
      </c>
      <c r="G24" s="94">
        <f>+'Tav.9e (250+)'!C21</f>
        <v>8519</v>
      </c>
      <c r="H24" s="94">
        <f>+'Tav.9 (totale)'!C21</f>
        <v>74282</v>
      </c>
      <c r="I24" s="95"/>
      <c r="J24" s="96"/>
      <c r="K24" s="93" t="s">
        <v>23</v>
      </c>
      <c r="L24" s="97">
        <f t="shared" si="1"/>
        <v>39.58832557012466</v>
      </c>
      <c r="M24" s="97">
        <f t="shared" si="3"/>
        <v>17.620688726744032</v>
      </c>
      <c r="N24" s="97">
        <f t="shared" si="4"/>
        <v>15.345574971056244</v>
      </c>
      <c r="O24" s="97">
        <f t="shared" si="5"/>
        <v>15.976952693788535</v>
      </c>
      <c r="P24" s="97">
        <f t="shared" si="6"/>
        <v>11.46845803828653</v>
      </c>
      <c r="Q24" s="97">
        <f t="shared" si="2"/>
        <v>100</v>
      </c>
    </row>
    <row r="25" spans="2:17" ht="15.75" x14ac:dyDescent="0.25">
      <c r="B25" s="93" t="s">
        <v>24</v>
      </c>
      <c r="C25" s="94" t="str">
        <f>+'Tav.9a (0-9)'!C22</f>
        <v>*</v>
      </c>
      <c r="D25" s="94" t="str">
        <f>+'Tav.9b (10-19)'!C22</f>
        <v>*</v>
      </c>
      <c r="E25" s="94">
        <f>+'Tav.9c (20-49)'!C22</f>
        <v>1286</v>
      </c>
      <c r="F25" s="94" t="str">
        <f>+'Tav.9d (50-249)'!C22</f>
        <v>*</v>
      </c>
      <c r="G25" s="94">
        <f>+'Tav.9e (250+)'!C22</f>
        <v>7733</v>
      </c>
      <c r="H25" s="94">
        <f>+'Tav.9 (totale)'!C22</f>
        <v>11791</v>
      </c>
      <c r="I25" s="95"/>
      <c r="J25" s="96"/>
      <c r="K25" s="93" t="s">
        <v>24</v>
      </c>
      <c r="L25" s="97" t="s">
        <v>11</v>
      </c>
      <c r="M25" s="97" t="s">
        <v>11</v>
      </c>
      <c r="N25" s="97">
        <f t="shared" si="4"/>
        <v>10.906623696039352</v>
      </c>
      <c r="O25" s="97" t="s">
        <v>11</v>
      </c>
      <c r="P25" s="97">
        <f t="shared" si="6"/>
        <v>65.583919938936475</v>
      </c>
      <c r="Q25" s="97">
        <f t="shared" si="2"/>
        <v>100</v>
      </c>
    </row>
    <row r="26" spans="2:17" ht="15.75" x14ac:dyDescent="0.25">
      <c r="B26" s="93" t="s">
        <v>25</v>
      </c>
      <c r="C26" s="94">
        <f>+'Tav.9a (0-9)'!C23</f>
        <v>7757</v>
      </c>
      <c r="D26" s="94">
        <f>+'Tav.9b (10-19)'!C23</f>
        <v>8136</v>
      </c>
      <c r="E26" s="94">
        <f>+'Tav.9c (20-49)'!C23</f>
        <v>15500</v>
      </c>
      <c r="F26" s="94">
        <f>+'Tav.9d (50-249)'!C23</f>
        <v>37140</v>
      </c>
      <c r="G26" s="94">
        <f>+'Tav.9e (250+)'!C23</f>
        <v>43939</v>
      </c>
      <c r="H26" s="94">
        <f>+'Tav.9 (totale)'!C23</f>
        <v>112472</v>
      </c>
      <c r="I26" s="95"/>
      <c r="J26" s="96"/>
      <c r="K26" s="93" t="s">
        <v>25</v>
      </c>
      <c r="L26" s="97">
        <f t="shared" si="1"/>
        <v>6.8968276548829932</v>
      </c>
      <c r="M26" s="97">
        <f t="shared" si="3"/>
        <v>7.2338004125471231</v>
      </c>
      <c r="N26" s="97">
        <f t="shared" si="4"/>
        <v>13.781207767266521</v>
      </c>
      <c r="O26" s="97">
        <f t="shared" si="5"/>
        <v>33.021552030727648</v>
      </c>
      <c r="P26" s="97">
        <f t="shared" si="6"/>
        <v>39.06661213457572</v>
      </c>
      <c r="Q26" s="97">
        <f t="shared" si="2"/>
        <v>100</v>
      </c>
    </row>
    <row r="27" spans="2:17" ht="15.75" x14ac:dyDescent="0.25">
      <c r="B27" s="93" t="s">
        <v>26</v>
      </c>
      <c r="C27" s="94">
        <f>+'Tav.9a (0-9)'!C24</f>
        <v>429</v>
      </c>
      <c r="D27" s="94">
        <f>+'Tav.9b (10-19)'!C24</f>
        <v>488</v>
      </c>
      <c r="E27" s="94">
        <f>+'Tav.9c (20-49)'!C24</f>
        <v>1180</v>
      </c>
      <c r="F27" s="94">
        <f>+'Tav.9d (50-249)'!C24</f>
        <v>12067</v>
      </c>
      <c r="G27" s="94">
        <f>+'Tav.9e (250+)'!C24</f>
        <v>53705</v>
      </c>
      <c r="H27" s="94">
        <f>+'Tav.9 (totale)'!C24</f>
        <v>67869</v>
      </c>
      <c r="I27" s="95"/>
      <c r="J27" s="96"/>
      <c r="K27" s="93" t="s">
        <v>26</v>
      </c>
      <c r="L27" s="97">
        <f t="shared" si="1"/>
        <v>0.63210007514476418</v>
      </c>
      <c r="M27" s="97">
        <f t="shared" si="3"/>
        <v>0.71903225331152665</v>
      </c>
      <c r="N27" s="97">
        <f t="shared" si="4"/>
        <v>1.7386435633352488</v>
      </c>
      <c r="O27" s="97">
        <f t="shared" si="5"/>
        <v>17.779840575225801</v>
      </c>
      <c r="P27" s="97">
        <f t="shared" si="6"/>
        <v>79.130383532982663</v>
      </c>
      <c r="Q27" s="97">
        <f t="shared" si="2"/>
        <v>100</v>
      </c>
    </row>
    <row r="28" spans="2:17" ht="15.75" customHeight="1" x14ac:dyDescent="0.25">
      <c r="B28" s="93" t="s">
        <v>27</v>
      </c>
      <c r="C28" s="94">
        <f>+'Tav.9a (0-9)'!C25</f>
        <v>20531</v>
      </c>
      <c r="D28" s="94">
        <f>+'Tav.9b (10-19)'!C25</f>
        <v>23031</v>
      </c>
      <c r="E28" s="94">
        <f>+'Tav.9c (20-49)'!C25</f>
        <v>33707</v>
      </c>
      <c r="F28" s="94">
        <f>+'Tav.9d (50-249)'!C25</f>
        <v>61734</v>
      </c>
      <c r="G28" s="94">
        <f>+'Tav.9e (250+)'!C25</f>
        <v>42869</v>
      </c>
      <c r="H28" s="94">
        <f>+'Tav.9 (totale)'!C25</f>
        <v>181872</v>
      </c>
      <c r="I28" s="95"/>
      <c r="J28" s="96"/>
      <c r="K28" s="93" t="s">
        <v>27</v>
      </c>
      <c r="L28" s="97">
        <f t="shared" si="1"/>
        <v>11.288708542271488</v>
      </c>
      <c r="M28" s="97">
        <f t="shared" si="3"/>
        <v>12.663301662707838</v>
      </c>
      <c r="N28" s="97">
        <f t="shared" si="4"/>
        <v>18.533364124219233</v>
      </c>
      <c r="O28" s="97">
        <f t="shared" si="5"/>
        <v>33.943652678807076</v>
      </c>
      <c r="P28" s="97">
        <f t="shared" si="6"/>
        <v>23.570972991994367</v>
      </c>
      <c r="Q28" s="97">
        <f t="shared" si="2"/>
        <v>100</v>
      </c>
    </row>
    <row r="29" spans="2:17" ht="15.75" x14ac:dyDescent="0.25">
      <c r="B29" s="93" t="s">
        <v>28</v>
      </c>
      <c r="C29" s="94">
        <f>+'Tav.9a (0-9)'!C26</f>
        <v>37860</v>
      </c>
      <c r="D29" s="94">
        <f>+'Tav.9b (10-19)'!C26</f>
        <v>18552</v>
      </c>
      <c r="E29" s="94">
        <f>+'Tav.9c (20-49)'!C26</f>
        <v>18468</v>
      </c>
      <c r="F29" s="94">
        <f>+'Tav.9d (50-249)'!C26</f>
        <v>29866</v>
      </c>
      <c r="G29" s="94">
        <f>+'Tav.9e (250+)'!C26</f>
        <v>41083</v>
      </c>
      <c r="H29" s="94">
        <f>+'Tav.9 (totale)'!C26</f>
        <v>145829</v>
      </c>
      <c r="I29" s="95"/>
      <c r="J29" s="96"/>
      <c r="K29" s="93" t="s">
        <v>28</v>
      </c>
      <c r="L29" s="97">
        <f t="shared" si="1"/>
        <v>25.961914296881965</v>
      </c>
      <c r="M29" s="97">
        <f t="shared" si="3"/>
        <v>12.721749446269259</v>
      </c>
      <c r="N29" s="97">
        <f t="shared" si="4"/>
        <v>12.664147734675545</v>
      </c>
      <c r="O29" s="97">
        <f t="shared" si="5"/>
        <v>20.480151410213331</v>
      </c>
      <c r="P29" s="97">
        <f t="shared" si="6"/>
        <v>28.172037111959895</v>
      </c>
      <c r="Q29" s="97">
        <f t="shared" si="2"/>
        <v>100</v>
      </c>
    </row>
    <row r="30" spans="2:17" ht="15.75" x14ac:dyDescent="0.25">
      <c r="B30" s="93" t="s">
        <v>29</v>
      </c>
      <c r="C30" s="94">
        <f>+'Tav.9a (0-9)'!C27</f>
        <v>6932</v>
      </c>
      <c r="D30" s="94">
        <f>+'Tav.9b (10-19)'!C27</f>
        <v>6841</v>
      </c>
      <c r="E30" s="94">
        <f>+'Tav.9c (20-49)'!C27</f>
        <v>11458</v>
      </c>
      <c r="F30" s="94">
        <f>+'Tav.9d (50-249)'!C27</f>
        <v>30523</v>
      </c>
      <c r="G30" s="94">
        <f>+'Tav.9e (250+)'!C27</f>
        <v>57481</v>
      </c>
      <c r="H30" s="94">
        <f>+'Tav.9 (totale)'!C27</f>
        <v>113235</v>
      </c>
      <c r="I30" s="95"/>
      <c r="J30" s="96"/>
      <c r="K30" s="93" t="s">
        <v>29</v>
      </c>
      <c r="L30" s="97">
        <f t="shared" si="1"/>
        <v>6.1217821344990506</v>
      </c>
      <c r="M30" s="97">
        <f t="shared" si="3"/>
        <v>6.0414182893981545</v>
      </c>
      <c r="N30" s="97">
        <f t="shared" si="4"/>
        <v>10.118779529297479</v>
      </c>
      <c r="O30" s="97">
        <f t="shared" si="5"/>
        <v>26.955446637523732</v>
      </c>
      <c r="P30" s="97">
        <f t="shared" si="6"/>
        <v>50.762573409281586</v>
      </c>
      <c r="Q30" s="97">
        <f t="shared" si="2"/>
        <v>100</v>
      </c>
    </row>
    <row r="31" spans="2:17" ht="15.75" x14ac:dyDescent="0.25">
      <c r="B31" s="93" t="s">
        <v>30</v>
      </c>
      <c r="C31" s="94">
        <f>+'Tav.9a (0-9)'!C28</f>
        <v>158506</v>
      </c>
      <c r="D31" s="94">
        <f>+'Tav.9b (10-19)'!C28</f>
        <v>113221</v>
      </c>
      <c r="E31" s="94">
        <f>+'Tav.9c (20-49)'!C28</f>
        <v>114205</v>
      </c>
      <c r="F31" s="94">
        <f>+'Tav.9d (50-249)'!C28</f>
        <v>126958</v>
      </c>
      <c r="G31" s="94">
        <f>+'Tav.9e (250+)'!C28</f>
        <v>49464</v>
      </c>
      <c r="H31" s="94">
        <f>+'Tav.9 (totale)'!C28</f>
        <v>562354</v>
      </c>
      <c r="I31" s="95"/>
      <c r="J31" s="96"/>
      <c r="K31" s="93" t="s">
        <v>30</v>
      </c>
      <c r="L31" s="97">
        <f t="shared" si="1"/>
        <v>28.186160318945007</v>
      </c>
      <c r="M31" s="97">
        <f t="shared" si="3"/>
        <v>20.13340351451221</v>
      </c>
      <c r="N31" s="97">
        <f t="shared" si="4"/>
        <v>20.308382264552222</v>
      </c>
      <c r="O31" s="97">
        <f t="shared" si="5"/>
        <v>22.576170881686625</v>
      </c>
      <c r="P31" s="97">
        <f t="shared" si="6"/>
        <v>8.7958830203039362</v>
      </c>
      <c r="Q31" s="97">
        <f t="shared" si="2"/>
        <v>100</v>
      </c>
    </row>
    <row r="32" spans="2:17" ht="15.75" x14ac:dyDescent="0.25">
      <c r="B32" s="93" t="s">
        <v>108</v>
      </c>
      <c r="C32" s="94">
        <f>+'Tav.9a (0-9)'!C29</f>
        <v>9217</v>
      </c>
      <c r="D32" s="94">
        <f>+'Tav.9b (10-19)'!C29</f>
        <v>8333</v>
      </c>
      <c r="E32" s="94">
        <f>+'Tav.9c (20-49)'!C29</f>
        <v>12879</v>
      </c>
      <c r="F32" s="94">
        <f>+'Tav.9d (50-249)'!C29</f>
        <v>26345</v>
      </c>
      <c r="G32" s="94">
        <f>+'Tav.9e (250+)'!C29</f>
        <v>32834</v>
      </c>
      <c r="H32" s="94">
        <f>+'Tav.9 (totale)'!C29</f>
        <v>89608</v>
      </c>
      <c r="I32" s="95"/>
      <c r="J32" s="96"/>
      <c r="K32" s="93" t="s">
        <v>108</v>
      </c>
      <c r="L32" s="97">
        <f t="shared" si="1"/>
        <v>10.285911972145344</v>
      </c>
      <c r="M32" s="97">
        <f t="shared" si="3"/>
        <v>9.2993929113472014</v>
      </c>
      <c r="N32" s="97">
        <f t="shared" si="4"/>
        <v>14.3726006606553</v>
      </c>
      <c r="O32" s="97">
        <f t="shared" si="5"/>
        <v>29.400276761003479</v>
      </c>
      <c r="P32" s="97">
        <f t="shared" si="6"/>
        <v>36.641817694848669</v>
      </c>
      <c r="Q32" s="97">
        <f t="shared" si="2"/>
        <v>100</v>
      </c>
    </row>
    <row r="33" spans="2:17" ht="15.75" x14ac:dyDescent="0.25">
      <c r="B33" s="93" t="s">
        <v>32</v>
      </c>
      <c r="C33" s="94">
        <f>+'Tav.9a (0-9)'!C30</f>
        <v>17184</v>
      </c>
      <c r="D33" s="94">
        <f>+'Tav.9b (10-19)'!C30</f>
        <v>16097</v>
      </c>
      <c r="E33" s="94">
        <f>+'Tav.9c (20-49)'!C30</f>
        <v>21099</v>
      </c>
      <c r="F33" s="94">
        <f>+'Tav.9d (50-249)'!C30</f>
        <v>35805</v>
      </c>
      <c r="G33" s="94">
        <f>+'Tav.9e (250+)'!C30</f>
        <v>57086</v>
      </c>
      <c r="H33" s="94">
        <f>+'Tav.9 (totale)'!C30</f>
        <v>147271</v>
      </c>
      <c r="I33" s="95"/>
      <c r="J33" s="96"/>
      <c r="K33" s="93" t="s">
        <v>32</v>
      </c>
      <c r="L33" s="97">
        <f t="shared" si="1"/>
        <v>11.668284998404301</v>
      </c>
      <c r="M33" s="97">
        <f t="shared" si="3"/>
        <v>10.930189921980567</v>
      </c>
      <c r="N33" s="97">
        <f t="shared" si="4"/>
        <v>14.326649510086847</v>
      </c>
      <c r="O33" s="97">
        <f t="shared" si="5"/>
        <v>24.31232218155645</v>
      </c>
      <c r="P33" s="97">
        <f t="shared" si="6"/>
        <v>38.762553387971835</v>
      </c>
      <c r="Q33" s="97">
        <f t="shared" si="2"/>
        <v>100</v>
      </c>
    </row>
    <row r="34" spans="2:17" ht="16.5" customHeight="1" x14ac:dyDescent="0.25">
      <c r="B34" s="93" t="s">
        <v>33</v>
      </c>
      <c r="C34" s="94">
        <f>+'Tav.9a (0-9)'!C31</f>
        <v>35790</v>
      </c>
      <c r="D34" s="94">
        <f>+'Tav.9b (10-19)'!C31</f>
        <v>47599</v>
      </c>
      <c r="E34" s="94">
        <f>+'Tav.9c (20-49)'!C31</f>
        <v>76446</v>
      </c>
      <c r="F34" s="94">
        <f>+'Tav.9d (50-249)'!C31</f>
        <v>150141</v>
      </c>
      <c r="G34" s="94">
        <f>+'Tav.9e (250+)'!C31</f>
        <v>162751</v>
      </c>
      <c r="H34" s="94">
        <f>+'Tav.9 (totale)'!C31</f>
        <v>472727</v>
      </c>
      <c r="I34" s="95"/>
      <c r="J34" s="96"/>
      <c r="K34" s="93" t="s">
        <v>33</v>
      </c>
      <c r="L34" s="97">
        <f t="shared" si="1"/>
        <v>7.5709659063264851</v>
      </c>
      <c r="M34" s="97">
        <f t="shared" si="3"/>
        <v>10.069025039822138</v>
      </c>
      <c r="N34" s="97">
        <f t="shared" si="4"/>
        <v>16.171278560353016</v>
      </c>
      <c r="O34" s="97">
        <f t="shared" si="5"/>
        <v>31.760614477277581</v>
      </c>
      <c r="P34" s="97">
        <f t="shared" si="6"/>
        <v>34.428116016220777</v>
      </c>
      <c r="Q34" s="97">
        <f t="shared" si="2"/>
        <v>100</v>
      </c>
    </row>
    <row r="35" spans="2:17" ht="15.75" x14ac:dyDescent="0.25">
      <c r="B35" s="93" t="s">
        <v>34</v>
      </c>
      <c r="C35" s="94">
        <f>+'Tav.9a (0-9)'!C32</f>
        <v>4476</v>
      </c>
      <c r="D35" s="94">
        <f>+'Tav.9b (10-19)'!C32</f>
        <v>4877</v>
      </c>
      <c r="E35" s="94">
        <f>+'Tav.9c (20-49)'!C32</f>
        <v>8411</v>
      </c>
      <c r="F35" s="94">
        <f>+'Tav.9d (50-249)'!C32</f>
        <v>23398</v>
      </c>
      <c r="G35" s="94">
        <f>+'Tav.9e (250+)'!C32</f>
        <v>131768</v>
      </c>
      <c r="H35" s="94">
        <f>+'Tav.9 (totale)'!C32</f>
        <v>172930</v>
      </c>
      <c r="I35" s="95"/>
      <c r="J35" s="96"/>
      <c r="K35" s="93" t="s">
        <v>34</v>
      </c>
      <c r="L35" s="97">
        <f t="shared" si="1"/>
        <v>2.5883305383681261</v>
      </c>
      <c r="M35" s="97">
        <f t="shared" si="3"/>
        <v>2.8202162724801942</v>
      </c>
      <c r="N35" s="97">
        <f t="shared" si="4"/>
        <v>4.8638177297172263</v>
      </c>
      <c r="O35" s="97">
        <f t="shared" si="5"/>
        <v>13.530330191406929</v>
      </c>
      <c r="P35" s="97">
        <f t="shared" si="6"/>
        <v>76.19730526802752</v>
      </c>
      <c r="Q35" s="97">
        <f t="shared" si="2"/>
        <v>100</v>
      </c>
    </row>
    <row r="36" spans="2:17" ht="15.75" customHeight="1" x14ac:dyDescent="0.25">
      <c r="B36" s="93" t="s">
        <v>35</v>
      </c>
      <c r="C36" s="94">
        <f>+'Tav.9a (0-9)'!C33</f>
        <v>4471</v>
      </c>
      <c r="D36" s="94">
        <f>+'Tav.9b (10-19)'!C33</f>
        <v>4330</v>
      </c>
      <c r="E36" s="94">
        <f>+'Tav.9c (20-49)'!C33</f>
        <v>7104</v>
      </c>
      <c r="F36" s="94">
        <f>+'Tav.9d (50-249)'!C33</f>
        <v>15334</v>
      </c>
      <c r="G36" s="94">
        <f>+'Tav.9e (250+)'!C33</f>
        <v>73006</v>
      </c>
      <c r="H36" s="94">
        <f>+'Tav.9 (totale)'!C33</f>
        <v>104245</v>
      </c>
      <c r="I36" s="95"/>
      <c r="J36" s="96"/>
      <c r="K36" s="93" t="s">
        <v>35</v>
      </c>
      <c r="L36" s="97">
        <f t="shared" si="1"/>
        <v>4.2889347210897402</v>
      </c>
      <c r="M36" s="97">
        <f t="shared" si="3"/>
        <v>4.153676435320639</v>
      </c>
      <c r="N36" s="97">
        <f t="shared" si="4"/>
        <v>6.8147153340687803</v>
      </c>
      <c r="O36" s="97">
        <f t="shared" si="5"/>
        <v>14.709578397045423</v>
      </c>
      <c r="P36" s="97">
        <f t="shared" si="6"/>
        <v>70.033095112475422</v>
      </c>
      <c r="Q36" s="97">
        <f t="shared" si="2"/>
        <v>100</v>
      </c>
    </row>
    <row r="37" spans="2:17" ht="15.75" x14ac:dyDescent="0.25">
      <c r="B37" s="93" t="s">
        <v>36</v>
      </c>
      <c r="C37" s="94">
        <f>+'Tav.9a (0-9)'!C34</f>
        <v>34129</v>
      </c>
      <c r="D37" s="94">
        <f>+'Tav.9b (10-19)'!C34</f>
        <v>20288</v>
      </c>
      <c r="E37" s="94">
        <f>+'Tav.9c (20-49)'!C34</f>
        <v>23281</v>
      </c>
      <c r="F37" s="94">
        <f>+'Tav.9d (50-249)'!C34</f>
        <v>27577</v>
      </c>
      <c r="G37" s="94">
        <f>+'Tav.9e (250+)'!C34</f>
        <v>20532</v>
      </c>
      <c r="H37" s="94">
        <f>+'Tav.9 (totale)'!C34</f>
        <v>125807</v>
      </c>
      <c r="I37" s="95"/>
      <c r="J37" s="96"/>
      <c r="K37" s="93" t="s">
        <v>36</v>
      </c>
      <c r="L37" s="97">
        <f t="shared" si="1"/>
        <v>27.128061236656148</v>
      </c>
      <c r="M37" s="97">
        <f t="shared" si="3"/>
        <v>16.126288680280112</v>
      </c>
      <c r="N37" s="97">
        <f t="shared" si="4"/>
        <v>18.505329592153061</v>
      </c>
      <c r="O37" s="97">
        <f t="shared" si="5"/>
        <v>21.920083938095654</v>
      </c>
      <c r="P37" s="97">
        <f t="shared" si="6"/>
        <v>16.320236552815025</v>
      </c>
      <c r="Q37" s="97">
        <f t="shared" si="2"/>
        <v>100</v>
      </c>
    </row>
    <row r="38" spans="2:17" ht="15.75" x14ac:dyDescent="0.25">
      <c r="B38" s="93" t="s">
        <v>37</v>
      </c>
      <c r="C38" s="94">
        <f>+'Tav.9a (0-9)'!C35</f>
        <v>48814</v>
      </c>
      <c r="D38" s="94">
        <f>+'Tav.9b (10-19)'!C35</f>
        <v>13281</v>
      </c>
      <c r="E38" s="94">
        <f>+'Tav.9c (20-49)'!C35</f>
        <v>12777</v>
      </c>
      <c r="F38" s="94">
        <f>+'Tav.9d (50-249)'!C35</f>
        <v>21685</v>
      </c>
      <c r="G38" s="94">
        <f>+'Tav.9e (250+)'!C35</f>
        <v>28551</v>
      </c>
      <c r="H38" s="94">
        <f>+'Tav.9 (totale)'!C35</f>
        <v>125108</v>
      </c>
      <c r="I38" s="95"/>
      <c r="J38" s="96"/>
      <c r="K38" s="93" t="s">
        <v>37</v>
      </c>
      <c r="L38" s="97">
        <f t="shared" si="1"/>
        <v>39.017488889599392</v>
      </c>
      <c r="M38" s="97">
        <f t="shared" si="3"/>
        <v>10.615628097323912</v>
      </c>
      <c r="N38" s="97">
        <f t="shared" si="4"/>
        <v>10.212776161396553</v>
      </c>
      <c r="O38" s="97">
        <f t="shared" si="5"/>
        <v>17.333024267033284</v>
      </c>
      <c r="P38" s="97">
        <f t="shared" si="6"/>
        <v>22.821082584646867</v>
      </c>
      <c r="Q38" s="97">
        <f t="shared" si="2"/>
        <v>100</v>
      </c>
    </row>
    <row r="39" spans="2:17" ht="15.75" x14ac:dyDescent="0.25">
      <c r="B39" s="93" t="s">
        <v>38</v>
      </c>
      <c r="C39" s="94">
        <f>+'Tav.9a (0-9)'!C36</f>
        <v>64052</v>
      </c>
      <c r="D39" s="94">
        <f>+'Tav.9b (10-19)'!C36</f>
        <v>27706</v>
      </c>
      <c r="E39" s="94">
        <f>+'Tav.9c (20-49)'!C36</f>
        <v>27277</v>
      </c>
      <c r="F39" s="94">
        <f>+'Tav.9d (50-249)'!C36</f>
        <v>25706</v>
      </c>
      <c r="G39" s="94">
        <f>+'Tav.9e (250+)'!C36</f>
        <v>9670</v>
      </c>
      <c r="H39" s="94">
        <f>+'Tav.9 (totale)'!C36</f>
        <v>154411</v>
      </c>
      <c r="I39" s="95"/>
      <c r="J39" s="96"/>
      <c r="K39" s="93" t="s">
        <v>38</v>
      </c>
      <c r="L39" s="97">
        <f t="shared" si="1"/>
        <v>41.481500670289037</v>
      </c>
      <c r="M39" s="97">
        <f t="shared" si="3"/>
        <v>17.943022194014674</v>
      </c>
      <c r="N39" s="97">
        <f t="shared" si="4"/>
        <v>17.665192246666365</v>
      </c>
      <c r="O39" s="97">
        <f t="shared" si="5"/>
        <v>16.647777684232341</v>
      </c>
      <c r="P39" s="97">
        <f t="shared" si="6"/>
        <v>6.2625072047975863</v>
      </c>
      <c r="Q39" s="97">
        <f t="shared" si="2"/>
        <v>100</v>
      </c>
    </row>
    <row r="40" spans="2:17" ht="15.75" x14ac:dyDescent="0.25">
      <c r="B40" s="93" t="s">
        <v>39</v>
      </c>
      <c r="C40" s="94">
        <f>+'Tav.9a (0-9)'!C37</f>
        <v>10382</v>
      </c>
      <c r="D40" s="94">
        <f>+'Tav.9b (10-19)'!C37</f>
        <v>3382</v>
      </c>
      <c r="E40" s="94">
        <f>+'Tav.9c (20-49)'!C37</f>
        <v>4747</v>
      </c>
      <c r="F40" s="94">
        <f>+'Tav.9d (50-249)'!C37</f>
        <v>9867</v>
      </c>
      <c r="G40" s="94">
        <f>+'Tav.9e (250+)'!C37</f>
        <v>61623</v>
      </c>
      <c r="H40" s="94">
        <f>+'Tav.9 (totale)'!C37</f>
        <v>90001</v>
      </c>
      <c r="I40" s="95"/>
      <c r="J40" s="96"/>
      <c r="K40" s="93" t="s">
        <v>39</v>
      </c>
      <c r="L40" s="97">
        <f t="shared" si="1"/>
        <v>11.535427384140176</v>
      </c>
      <c r="M40" s="97">
        <f t="shared" si="3"/>
        <v>3.757736025155276</v>
      </c>
      <c r="N40" s="97">
        <f t="shared" si="4"/>
        <v>5.2743858401573318</v>
      </c>
      <c r="O40" s="97">
        <f t="shared" si="5"/>
        <v>10.963211519872001</v>
      </c>
      <c r="P40" s="97">
        <f t="shared" si="6"/>
        <v>68.469239230675214</v>
      </c>
      <c r="Q40" s="97">
        <f t="shared" si="2"/>
        <v>100</v>
      </c>
    </row>
    <row r="41" spans="2:17" ht="15.75" x14ac:dyDescent="0.25">
      <c r="B41" s="93" t="s">
        <v>40</v>
      </c>
      <c r="C41" s="94">
        <f>+'Tav.9a (0-9)'!C38</f>
        <v>10382</v>
      </c>
      <c r="D41" s="94">
        <f>+'Tav.9b (10-19)'!C38</f>
        <v>3382</v>
      </c>
      <c r="E41" s="94">
        <f>+'Tav.9c (20-49)'!C38</f>
        <v>4747</v>
      </c>
      <c r="F41" s="94">
        <f>+'Tav.9d (50-249)'!C38</f>
        <v>9867</v>
      </c>
      <c r="G41" s="94">
        <f>+'Tav.9e (250+)'!C38</f>
        <v>61623</v>
      </c>
      <c r="H41" s="94">
        <f>+'Tav.9 (totale)'!C38</f>
        <v>90001</v>
      </c>
      <c r="I41" s="95"/>
      <c r="J41" s="96"/>
      <c r="K41" s="93" t="s">
        <v>40</v>
      </c>
      <c r="L41" s="97">
        <f t="shared" si="1"/>
        <v>11.535427384140176</v>
      </c>
      <c r="M41" s="97">
        <f t="shared" si="3"/>
        <v>3.757736025155276</v>
      </c>
      <c r="N41" s="97">
        <f t="shared" si="4"/>
        <v>5.2743858401573318</v>
      </c>
      <c r="O41" s="97">
        <f t="shared" si="5"/>
        <v>10.963211519872001</v>
      </c>
      <c r="P41" s="97">
        <f t="shared" si="6"/>
        <v>68.469239230675214</v>
      </c>
      <c r="Q41" s="97">
        <f t="shared" si="2"/>
        <v>100</v>
      </c>
    </row>
    <row r="42" spans="2:17" ht="15.75" x14ac:dyDescent="0.25">
      <c r="B42" s="93" t="s">
        <v>41</v>
      </c>
      <c r="C42" s="94">
        <f>+'Tav.9a (0-9)'!C39</f>
        <v>21858</v>
      </c>
      <c r="D42" s="94">
        <f>+'Tav.9b (10-19)'!C39</f>
        <v>15837</v>
      </c>
      <c r="E42" s="94">
        <f>+'Tav.9c (20-49)'!C39</f>
        <v>0</v>
      </c>
      <c r="F42" s="94">
        <f>+'Tav.9d (50-249)'!C39</f>
        <v>50740</v>
      </c>
      <c r="G42" s="94">
        <f>+'Tav.9e (250+)'!C39</f>
        <v>106843</v>
      </c>
      <c r="H42" s="94">
        <f>+'Tav.9 (totale)'!C39</f>
        <v>215865</v>
      </c>
      <c r="I42" s="95"/>
      <c r="J42" s="96"/>
      <c r="K42" s="93" t="s">
        <v>41</v>
      </c>
      <c r="L42" s="97">
        <f t="shared" si="1"/>
        <v>10.125773052602321</v>
      </c>
      <c r="M42" s="97">
        <f t="shared" si="3"/>
        <v>7.3365297755541654</v>
      </c>
      <c r="N42" s="97" t="s">
        <v>11</v>
      </c>
      <c r="O42" s="97">
        <f t="shared" si="5"/>
        <v>23.505431635512934</v>
      </c>
      <c r="P42" s="97">
        <f t="shared" si="6"/>
        <v>49.495286405855509</v>
      </c>
      <c r="Q42" s="97">
        <f t="shared" si="2"/>
        <v>100</v>
      </c>
    </row>
    <row r="43" spans="2:17" ht="15.75" x14ac:dyDescent="0.25">
      <c r="B43" s="93" t="s">
        <v>42</v>
      </c>
      <c r="C43" s="94">
        <f>+'Tav.9a (0-9)'!C40</f>
        <v>874</v>
      </c>
      <c r="D43" s="94">
        <f>+'Tav.9b (10-19)'!C40</f>
        <v>573</v>
      </c>
      <c r="E43" s="94">
        <f>+'Tav.9c (20-49)'!C40</f>
        <v>1167</v>
      </c>
      <c r="F43" s="94">
        <f>+'Tav.9d (50-249)'!C40</f>
        <v>6494</v>
      </c>
      <c r="G43" s="94">
        <f>+'Tav.9e (250+)'!C40</f>
        <v>25804</v>
      </c>
      <c r="H43" s="94">
        <f>+'Tav.9 (totale)'!C40</f>
        <v>34912</v>
      </c>
      <c r="I43" s="95"/>
      <c r="J43" s="96"/>
      <c r="K43" s="93" t="s">
        <v>42</v>
      </c>
      <c r="L43" s="97">
        <f t="shared" si="1"/>
        <v>2.5034372135655363</v>
      </c>
      <c r="M43" s="97">
        <f t="shared" si="3"/>
        <v>1.6412694775435381</v>
      </c>
      <c r="N43" s="97" t="s">
        <v>11</v>
      </c>
      <c r="O43" s="97">
        <f t="shared" si="5"/>
        <v>18.601054078826763</v>
      </c>
      <c r="P43" s="97" t="s">
        <v>11</v>
      </c>
      <c r="Q43" s="97">
        <f t="shared" si="2"/>
        <v>100</v>
      </c>
    </row>
    <row r="44" spans="2:17" ht="15.75" x14ac:dyDescent="0.25">
      <c r="B44" s="93" t="s">
        <v>43</v>
      </c>
      <c r="C44" s="94">
        <f>+'Tav.9a (0-9)'!C41</f>
        <v>3498</v>
      </c>
      <c r="D44" s="94">
        <f>+'Tav.9b (10-19)'!C41</f>
        <v>2346</v>
      </c>
      <c r="E44" s="94" t="str">
        <f>+'Tav.9c (20-49)'!C41</f>
        <v>*</v>
      </c>
      <c r="F44" s="94">
        <f>+'Tav.9d (50-249)'!C41</f>
        <v>3273</v>
      </c>
      <c r="G44" s="94">
        <f>+'Tav.9e (250+)'!C41</f>
        <v>409</v>
      </c>
      <c r="H44" s="94">
        <f>+'Tav.9 (totale)'!C41</f>
        <v>11452</v>
      </c>
      <c r="I44" s="95"/>
      <c r="J44" s="96"/>
      <c r="K44" s="93" t="s">
        <v>43</v>
      </c>
      <c r="L44" s="97">
        <f t="shared" si="1"/>
        <v>30.544882989870764</v>
      </c>
      <c r="M44" s="97">
        <f t="shared" si="3"/>
        <v>20.485504715333565</v>
      </c>
      <c r="N44" s="97" t="s">
        <v>11</v>
      </c>
      <c r="O44" s="97">
        <f t="shared" si="5"/>
        <v>28.580160670625222</v>
      </c>
      <c r="P44" s="97" t="s">
        <v>11</v>
      </c>
      <c r="Q44" s="97">
        <f t="shared" si="2"/>
        <v>100</v>
      </c>
    </row>
    <row r="45" spans="2:17" ht="15.75" x14ac:dyDescent="0.25">
      <c r="B45" s="93" t="s">
        <v>44</v>
      </c>
      <c r="C45" s="94">
        <f>+'Tav.9a (0-9)'!C42</f>
        <v>15702</v>
      </c>
      <c r="D45" s="94">
        <f>+'Tav.9b (10-19)'!C42</f>
        <v>11904</v>
      </c>
      <c r="E45" s="94">
        <f>+'Tav.9c (20-49)'!C42</f>
        <v>16043</v>
      </c>
      <c r="F45" s="94">
        <f>+'Tav.9d (50-249)'!C42</f>
        <v>39175</v>
      </c>
      <c r="G45" s="94">
        <f>+'Tav.9e (250+)'!C42</f>
        <v>79663</v>
      </c>
      <c r="H45" s="94">
        <f>+'Tav.9 (totale)'!C42</f>
        <v>162487</v>
      </c>
      <c r="I45" s="95"/>
      <c r="J45" s="96"/>
      <c r="K45" s="93" t="s">
        <v>44</v>
      </c>
      <c r="L45" s="97">
        <f t="shared" si="1"/>
        <v>9.6635423141543644</v>
      </c>
      <c r="M45" s="97">
        <f t="shared" si="3"/>
        <v>7.3261245515025815</v>
      </c>
      <c r="N45" s="97">
        <f t="shared" si="4"/>
        <v>9.8734052570359463</v>
      </c>
      <c r="O45" s="97">
        <f t="shared" si="5"/>
        <v>24.109621077378499</v>
      </c>
      <c r="P45" s="97">
        <f t="shared" si="6"/>
        <v>49.02730679992861</v>
      </c>
      <c r="Q45" s="97">
        <f t="shared" si="2"/>
        <v>100</v>
      </c>
    </row>
    <row r="46" spans="2:17" ht="15.75" x14ac:dyDescent="0.25">
      <c r="B46" s="93" t="s">
        <v>45</v>
      </c>
      <c r="C46" s="94">
        <f>+'Tav.9a (0-9)'!C43</f>
        <v>1784</v>
      </c>
      <c r="D46" s="94">
        <f>+'Tav.9b (10-19)'!C43</f>
        <v>1014</v>
      </c>
      <c r="E46" s="94" t="str">
        <f>+'Tav.9c (20-49)'!C43</f>
        <v>*</v>
      </c>
      <c r="F46" s="94">
        <f>+'Tav.9d (50-249)'!C43</f>
        <v>1798</v>
      </c>
      <c r="G46" s="94">
        <f>+'Tav.9e (250+)'!C43</f>
        <v>967</v>
      </c>
      <c r="H46" s="94">
        <f>+'Tav.9 (totale)'!C43</f>
        <v>7014</v>
      </c>
      <c r="I46" s="95"/>
      <c r="J46" s="96"/>
      <c r="K46" s="93" t="s">
        <v>45</v>
      </c>
      <c r="L46" s="97">
        <f t="shared" si="1"/>
        <v>25.434844596521245</v>
      </c>
      <c r="M46" s="97">
        <f t="shared" si="3"/>
        <v>14.456800684345595</v>
      </c>
      <c r="N46" s="97" t="s">
        <v>11</v>
      </c>
      <c r="O46" s="97">
        <f t="shared" si="5"/>
        <v>25.634445394924438</v>
      </c>
      <c r="P46" s="97" t="s">
        <v>11</v>
      </c>
      <c r="Q46" s="97">
        <f t="shared" si="2"/>
        <v>100</v>
      </c>
    </row>
    <row r="47" spans="2:17" ht="15.75" x14ac:dyDescent="0.25">
      <c r="B47" s="93" t="s">
        <v>46</v>
      </c>
      <c r="C47" s="94">
        <f>+'Tav.9a (0-9)'!C44</f>
        <v>841249</v>
      </c>
      <c r="D47" s="94">
        <f>+'Tav.9b (10-19)'!C44</f>
        <v>192063</v>
      </c>
      <c r="E47" s="94">
        <f>+'Tav.9c (20-49)'!C44</f>
        <v>142006</v>
      </c>
      <c r="F47" s="94">
        <f>+'Tav.9d (50-249)'!C44</f>
        <v>112557</v>
      </c>
      <c r="G47" s="94">
        <f>+'Tav.9e (250+)'!C44</f>
        <v>67552</v>
      </c>
      <c r="H47" s="94">
        <f>+'Tav.9 (totale)'!C44</f>
        <v>1355427</v>
      </c>
      <c r="I47" s="95"/>
      <c r="J47" s="96"/>
      <c r="K47" s="93" t="s">
        <v>46</v>
      </c>
      <c r="L47" s="97">
        <f t="shared" si="1"/>
        <v>62.065238482042929</v>
      </c>
      <c r="M47" s="97">
        <f t="shared" si="3"/>
        <v>14.169925787224248</v>
      </c>
      <c r="N47" s="97">
        <f t="shared" si="4"/>
        <v>10.476846041874627</v>
      </c>
      <c r="O47" s="97">
        <f t="shared" si="5"/>
        <v>8.3041727809760317</v>
      </c>
      <c r="P47" s="97">
        <f t="shared" si="6"/>
        <v>4.983816907882165</v>
      </c>
      <c r="Q47" s="97">
        <f t="shared" si="2"/>
        <v>100</v>
      </c>
    </row>
    <row r="48" spans="2:17" ht="15.75" x14ac:dyDescent="0.25">
      <c r="B48" s="93" t="s">
        <v>47</v>
      </c>
      <c r="C48" s="94">
        <f>+'Tav.9a (0-9)'!C45</f>
        <v>186339</v>
      </c>
      <c r="D48" s="94">
        <f>+'Tav.9b (10-19)'!C45</f>
        <v>49020</v>
      </c>
      <c r="E48" s="94">
        <f>+'Tav.9c (20-49)'!C45</f>
        <v>37055</v>
      </c>
      <c r="F48" s="94">
        <f>+'Tav.9d (50-249)'!C45</f>
        <v>25669</v>
      </c>
      <c r="G48" s="94">
        <f>+'Tav.9e (250+)'!C45</f>
        <v>5550</v>
      </c>
      <c r="H48" s="94">
        <f>+'Tav.9 (totale)'!C45</f>
        <v>303633</v>
      </c>
      <c r="I48" s="95"/>
      <c r="J48" s="96"/>
      <c r="K48" s="93" t="s">
        <v>47</v>
      </c>
      <c r="L48" s="97">
        <f t="shared" si="1"/>
        <v>61.369811581745068</v>
      </c>
      <c r="M48" s="97">
        <f t="shared" si="3"/>
        <v>16.144490223394691</v>
      </c>
      <c r="N48" s="97">
        <f t="shared" si="4"/>
        <v>12.203877707627301</v>
      </c>
      <c r="O48" s="97">
        <f t="shared" si="5"/>
        <v>8.4539559270566755</v>
      </c>
      <c r="P48" s="97">
        <f t="shared" si="6"/>
        <v>1.8278645601762653</v>
      </c>
      <c r="Q48" s="97">
        <f t="shared" si="2"/>
        <v>100</v>
      </c>
    </row>
    <row r="49" spans="2:20" ht="13.5" customHeight="1" x14ac:dyDescent="0.25">
      <c r="B49" s="93" t="s">
        <v>48</v>
      </c>
      <c r="C49" s="94">
        <f>+'Tav.9a (0-9)'!C46</f>
        <v>11478</v>
      </c>
      <c r="D49" s="94">
        <f>+'Tav.9b (10-19)'!C46</f>
        <v>11417</v>
      </c>
      <c r="E49" s="94">
        <f>+'Tav.9c (20-49)'!C46</f>
        <v>17121</v>
      </c>
      <c r="F49" s="94">
        <f>+'Tav.9d (50-249)'!C46</f>
        <v>25750</v>
      </c>
      <c r="G49" s="94">
        <f>+'Tav.9e (250+)'!C46</f>
        <v>29184</v>
      </c>
      <c r="H49" s="94">
        <f>+'Tav.9 (totale)'!C46</f>
        <v>94950</v>
      </c>
      <c r="I49" s="95"/>
      <c r="J49" s="96"/>
      <c r="K49" s="93" t="s">
        <v>48</v>
      </c>
      <c r="L49" s="97">
        <f t="shared" si="1"/>
        <v>12.088467614533965</v>
      </c>
      <c r="M49" s="97">
        <f t="shared" si="3"/>
        <v>12.02422327540811</v>
      </c>
      <c r="N49" s="97">
        <f t="shared" si="4"/>
        <v>18.031595576619271</v>
      </c>
      <c r="O49" s="97">
        <f t="shared" si="5"/>
        <v>27.119536598209582</v>
      </c>
      <c r="P49" s="97">
        <f t="shared" si="6"/>
        <v>30.736176935229071</v>
      </c>
      <c r="Q49" s="97">
        <f t="shared" si="2"/>
        <v>100</v>
      </c>
    </row>
    <row r="50" spans="2:20" ht="15.75" x14ac:dyDescent="0.25">
      <c r="B50" s="93" t="s">
        <v>49</v>
      </c>
      <c r="C50" s="94">
        <f>+'Tav.9a (0-9)'!C47</f>
        <v>643432</v>
      </c>
      <c r="D50" s="94">
        <f>+'Tav.9b (10-19)'!C47</f>
        <v>131626</v>
      </c>
      <c r="E50" s="94">
        <f>+'Tav.9c (20-49)'!C47</f>
        <v>87830</v>
      </c>
      <c r="F50" s="94">
        <f>+'Tav.9d (50-249)'!C47</f>
        <v>61138</v>
      </c>
      <c r="G50" s="94">
        <f>+'Tav.9e (250+)'!C47</f>
        <v>32818</v>
      </c>
      <c r="H50" s="94">
        <f>+'Tav.9 (totale)'!C47</f>
        <v>956844</v>
      </c>
      <c r="I50" s="95"/>
      <c r="J50" s="96"/>
      <c r="K50" s="93" t="s">
        <v>49</v>
      </c>
      <c r="L50" s="97">
        <f t="shared" si="1"/>
        <v>67.245235377971753</v>
      </c>
      <c r="M50" s="97">
        <f t="shared" si="3"/>
        <v>13.756265389133443</v>
      </c>
      <c r="N50" s="97">
        <f t="shared" si="4"/>
        <v>9.179134738787095</v>
      </c>
      <c r="O50" s="97">
        <f t="shared" si="5"/>
        <v>6.3895473034266823</v>
      </c>
      <c r="P50" s="97">
        <f t="shared" si="6"/>
        <v>3.4298171906810304</v>
      </c>
      <c r="Q50" s="97">
        <f t="shared" si="2"/>
        <v>100</v>
      </c>
    </row>
    <row r="51" spans="2:20" ht="15.75" x14ac:dyDescent="0.25">
      <c r="B51" s="93" t="s">
        <v>50</v>
      </c>
      <c r="C51" s="94">
        <f>+'Tav.9a (0-9)'!C48</f>
        <v>1856914</v>
      </c>
      <c r="D51" s="94">
        <f>+'Tav.9b (10-19)'!C48</f>
        <v>330245</v>
      </c>
      <c r="E51" s="94">
        <f>+'Tav.9c (20-49)'!C48</f>
        <v>257229</v>
      </c>
      <c r="F51" s="94">
        <f>+'Tav.9d (50-249)'!C48</f>
        <v>289666</v>
      </c>
      <c r="G51" s="94">
        <f>+'Tav.9e (250+)'!C48</f>
        <v>622959</v>
      </c>
      <c r="H51" s="94">
        <f>+'Tav.9 (totale)'!C48</f>
        <v>3357013</v>
      </c>
      <c r="I51" s="95"/>
      <c r="J51" s="96"/>
      <c r="K51" s="93" t="s">
        <v>50</v>
      </c>
      <c r="L51" s="97">
        <f t="shared" si="1"/>
        <v>55.314471525728379</v>
      </c>
      <c r="M51" s="97">
        <f t="shared" si="3"/>
        <v>9.8374656279257771</v>
      </c>
      <c r="N51" s="97">
        <f t="shared" si="4"/>
        <v>7.662436815109146</v>
      </c>
      <c r="O51" s="97">
        <f t="shared" si="5"/>
        <v>8.6286827009606455</v>
      </c>
      <c r="P51" s="97">
        <f t="shared" si="6"/>
        <v>18.556943330276052</v>
      </c>
      <c r="Q51" s="97">
        <f t="shared" si="2"/>
        <v>100</v>
      </c>
    </row>
    <row r="52" spans="2:20" ht="15.75" x14ac:dyDescent="0.25">
      <c r="B52" s="93" t="s">
        <v>51</v>
      </c>
      <c r="C52" s="94">
        <f>+'Tav.9a (0-9)'!C49</f>
        <v>247262</v>
      </c>
      <c r="D52" s="94">
        <f>+'Tav.9b (10-19)'!C49</f>
        <v>48609</v>
      </c>
      <c r="E52" s="94">
        <f>+'Tav.9c (20-49)'!C49</f>
        <v>34176</v>
      </c>
      <c r="F52" s="94">
        <f>+'Tav.9d (50-249)'!C49</f>
        <v>39902</v>
      </c>
      <c r="G52" s="94">
        <f>+'Tav.9e (250+)'!C49</f>
        <v>20496</v>
      </c>
      <c r="H52" s="94">
        <f>+'Tav.9 (totale)'!C49</f>
        <v>390445</v>
      </c>
      <c r="I52" s="95"/>
      <c r="J52" s="96"/>
      <c r="K52" s="93" t="s">
        <v>51</v>
      </c>
      <c r="L52" s="97">
        <f t="shared" si="1"/>
        <v>63.328253659286204</v>
      </c>
      <c r="M52" s="97">
        <f t="shared" si="3"/>
        <v>12.449640794478094</v>
      </c>
      <c r="N52" s="97">
        <f t="shared" si="4"/>
        <v>8.7530894236063972</v>
      </c>
      <c r="O52" s="97">
        <f t="shared" si="5"/>
        <v>10.219621201449627</v>
      </c>
      <c r="P52" s="97">
        <f t="shared" si="6"/>
        <v>5.2493949211796798</v>
      </c>
      <c r="Q52" s="97">
        <f t="shared" si="2"/>
        <v>100</v>
      </c>
    </row>
    <row r="53" spans="2:20" ht="15.75" x14ac:dyDescent="0.25">
      <c r="B53" s="93" t="s">
        <v>52</v>
      </c>
      <c r="C53" s="94">
        <f>+'Tav.9a (0-9)'!C50</f>
        <v>586938</v>
      </c>
      <c r="D53" s="94">
        <f>+'Tav.9b (10-19)'!C50</f>
        <v>150413</v>
      </c>
      <c r="E53" s="94">
        <f>+'Tav.9c (20-49)'!C50</f>
        <v>129000</v>
      </c>
      <c r="F53" s="94">
        <f>+'Tav.9d (50-249)'!C50</f>
        <v>137667</v>
      </c>
      <c r="G53" s="94">
        <f>+'Tav.9e (250+)'!C50</f>
        <v>133987</v>
      </c>
      <c r="H53" s="94">
        <f>+'Tav.9 (totale)'!C50</f>
        <v>1138005</v>
      </c>
      <c r="I53" s="95"/>
      <c r="J53" s="96"/>
      <c r="K53" s="93" t="s">
        <v>52</v>
      </c>
      <c r="L53" s="97">
        <f t="shared" si="1"/>
        <v>51.576047556908797</v>
      </c>
      <c r="M53" s="97">
        <f t="shared" si="3"/>
        <v>13.217252999767137</v>
      </c>
      <c r="N53" s="97">
        <f t="shared" si="4"/>
        <v>11.335626820620295</v>
      </c>
      <c r="O53" s="97">
        <f t="shared" si="5"/>
        <v>12.097222771428948</v>
      </c>
      <c r="P53" s="97">
        <f t="shared" si="6"/>
        <v>11.773849851274818</v>
      </c>
      <c r="Q53" s="97">
        <f t="shared" si="2"/>
        <v>100</v>
      </c>
    </row>
    <row r="54" spans="2:20" ht="15.75" x14ac:dyDescent="0.25">
      <c r="B54" s="93" t="s">
        <v>53</v>
      </c>
      <c r="C54" s="94">
        <f>+'Tav.9a (0-9)'!C51</f>
        <v>1022714</v>
      </c>
      <c r="D54" s="94">
        <f>+'Tav.9b (10-19)'!C51</f>
        <v>131223</v>
      </c>
      <c r="E54" s="94">
        <f>+'Tav.9c (20-49)'!C51</f>
        <v>94053</v>
      </c>
      <c r="F54" s="94">
        <f>+'Tav.9d (50-249)'!C51</f>
        <v>112097</v>
      </c>
      <c r="G54" s="94">
        <f>+'Tav.9e (250+)'!C51</f>
        <v>468476</v>
      </c>
      <c r="H54" s="94">
        <f>+'Tav.9 (totale)'!C51</f>
        <v>1828563</v>
      </c>
      <c r="I54" s="95"/>
      <c r="J54" s="96"/>
      <c r="K54" s="93" t="s">
        <v>53</v>
      </c>
      <c r="L54" s="97">
        <f t="shared" si="1"/>
        <v>55.929929677019608</v>
      </c>
      <c r="M54" s="97">
        <f t="shared" si="3"/>
        <v>7.1762908907158236</v>
      </c>
      <c r="N54" s="97">
        <f t="shared" si="4"/>
        <v>5.1435471460376263</v>
      </c>
      <c r="O54" s="97">
        <f t="shared" si="5"/>
        <v>6.130332944503416</v>
      </c>
      <c r="P54" s="97">
        <f t="shared" si="6"/>
        <v>25.619899341723528</v>
      </c>
      <c r="Q54" s="97">
        <f t="shared" si="2"/>
        <v>100</v>
      </c>
    </row>
    <row r="55" spans="2:20" s="85" customFormat="1" ht="15.75" x14ac:dyDescent="0.25">
      <c r="B55" s="93" t="s">
        <v>54</v>
      </c>
      <c r="C55" s="94">
        <f>+'Tav.9a (0-9)'!C52</f>
        <v>213084</v>
      </c>
      <c r="D55" s="94">
        <f>+'Tav.9b (10-19)'!C52</f>
        <v>95966</v>
      </c>
      <c r="E55" s="94">
        <f>+'Tav.9c (20-49)'!C52</f>
        <v>124062</v>
      </c>
      <c r="F55" s="94">
        <f>+'Tav.9d (50-249)'!C52</f>
        <v>203424</v>
      </c>
      <c r="G55" s="94">
        <f>+'Tav.9e (250+)'!C52</f>
        <v>486866</v>
      </c>
      <c r="H55" s="94">
        <f>+'Tav.9 (totale)'!C52</f>
        <v>1123402</v>
      </c>
      <c r="I55" s="95"/>
      <c r="J55" s="96"/>
      <c r="K55" s="93" t="s">
        <v>54</v>
      </c>
      <c r="L55" s="97">
        <f t="shared" si="1"/>
        <v>18.967742624634816</v>
      </c>
      <c r="M55" s="97">
        <f t="shared" si="3"/>
        <v>8.5424451799088832</v>
      </c>
      <c r="N55" s="97">
        <f t="shared" si="4"/>
        <v>11.043419897774795</v>
      </c>
      <c r="O55" s="97">
        <f t="shared" si="5"/>
        <v>18.107854534707968</v>
      </c>
      <c r="P55" s="97">
        <f t="shared" si="6"/>
        <v>43.338537762973537</v>
      </c>
      <c r="Q55" s="97">
        <f t="shared" si="2"/>
        <v>100</v>
      </c>
      <c r="S55" s="84"/>
      <c r="T55" s="84"/>
    </row>
    <row r="56" spans="2:20" ht="15.75" x14ac:dyDescent="0.25">
      <c r="B56" s="93" t="s">
        <v>55</v>
      </c>
      <c r="C56" s="94">
        <f>+'Tav.9a (0-9)'!C53</f>
        <v>163736</v>
      </c>
      <c r="D56" s="94">
        <f>+'Tav.9b (10-19)'!C53</f>
        <v>67810</v>
      </c>
      <c r="E56" s="94">
        <f>+'Tav.9c (20-49)'!C53</f>
        <v>77229</v>
      </c>
      <c r="F56" s="94">
        <f>+'Tav.9d (50-249)'!C53</f>
        <v>90158</v>
      </c>
      <c r="G56" s="94">
        <f>+'Tav.9e (250+)'!C53</f>
        <v>162356</v>
      </c>
      <c r="H56" s="94">
        <f>+'Tav.9 (totale)'!C53</f>
        <v>561289</v>
      </c>
      <c r="I56" s="95"/>
      <c r="J56" s="96"/>
      <c r="K56" s="93" t="s">
        <v>55</v>
      </c>
      <c r="L56" s="97">
        <f t="shared" si="1"/>
        <v>29.171425059105022</v>
      </c>
      <c r="M56" s="97">
        <f t="shared" si="3"/>
        <v>12.081120421030878</v>
      </c>
      <c r="N56" s="97">
        <f t="shared" si="4"/>
        <v>13.759222076327882</v>
      </c>
      <c r="O56" s="97">
        <f t="shared" si="5"/>
        <v>16.062670032728239</v>
      </c>
      <c r="P56" s="97">
        <f t="shared" si="6"/>
        <v>28.925562410807981</v>
      </c>
      <c r="Q56" s="97">
        <f t="shared" si="2"/>
        <v>100</v>
      </c>
      <c r="S56" s="85"/>
      <c r="T56" s="85"/>
    </row>
    <row r="57" spans="2:20" ht="15.75" x14ac:dyDescent="0.25">
      <c r="B57" s="93" t="s">
        <v>56</v>
      </c>
      <c r="C57" s="94">
        <f>+'Tav.9a (0-9)'!C54</f>
        <v>2995</v>
      </c>
      <c r="D57" s="94">
        <f>+'Tav.9b (10-19)'!C54</f>
        <v>817</v>
      </c>
      <c r="E57" s="94">
        <f>+'Tav.9c (20-49)'!C54</f>
        <v>1417</v>
      </c>
      <c r="F57" s="94">
        <f>+'Tav.9d (50-249)'!C54</f>
        <v>4019</v>
      </c>
      <c r="G57" s="94">
        <f>+'Tav.9e (250+)'!C54</f>
        <v>33895</v>
      </c>
      <c r="H57" s="94">
        <f>+'Tav.9 (totale)'!C54</f>
        <v>43143</v>
      </c>
      <c r="I57" s="95"/>
      <c r="J57" s="96"/>
      <c r="K57" s="93" t="s">
        <v>56</v>
      </c>
      <c r="L57" s="97">
        <f t="shared" si="1"/>
        <v>6.9420299932781679</v>
      </c>
      <c r="M57" s="97">
        <f t="shared" si="3"/>
        <v>1.8937023387339775</v>
      </c>
      <c r="N57" s="97">
        <f t="shared" si="4"/>
        <v>3.2844262105092366</v>
      </c>
      <c r="O57" s="97">
        <f t="shared" si="5"/>
        <v>9.3155320677746101</v>
      </c>
      <c r="P57" s="97">
        <f t="shared" si="6"/>
        <v>78.564309389704007</v>
      </c>
      <c r="Q57" s="97">
        <f t="shared" si="2"/>
        <v>100</v>
      </c>
    </row>
    <row r="58" spans="2:20" s="85" customFormat="1" ht="15.75" x14ac:dyDescent="0.25">
      <c r="B58" s="93" t="s">
        <v>57</v>
      </c>
      <c r="C58" s="94">
        <f>+'Tav.9a (0-9)'!C55</f>
        <v>250</v>
      </c>
      <c r="D58" s="94">
        <f>+'Tav.9b (10-19)'!C55</f>
        <v>359</v>
      </c>
      <c r="E58" s="94">
        <f>+'Tav.9c (20-49)'!C55</f>
        <v>994</v>
      </c>
      <c r="F58" s="94">
        <f>+'Tav.9d (50-249)'!C55</f>
        <v>1809</v>
      </c>
      <c r="G58" s="94">
        <f>+'Tav.9e (250+)'!C55</f>
        <v>17248</v>
      </c>
      <c r="H58" s="94">
        <f>+'Tav.9 (totale)'!C55</f>
        <v>20660</v>
      </c>
      <c r="I58" s="95"/>
      <c r="J58" s="96"/>
      <c r="K58" s="93" t="s">
        <v>57</v>
      </c>
      <c r="L58" s="97">
        <f t="shared" si="1"/>
        <v>1.2100677637947725</v>
      </c>
      <c r="M58" s="97">
        <f t="shared" si="3"/>
        <v>1.7376573088092933</v>
      </c>
      <c r="N58" s="97">
        <f t="shared" si="4"/>
        <v>4.8112294288480157</v>
      </c>
      <c r="O58" s="97">
        <f t="shared" si="5"/>
        <v>8.7560503388189748</v>
      </c>
      <c r="P58" s="97">
        <f t="shared" si="6"/>
        <v>83.484995159728953</v>
      </c>
      <c r="Q58" s="97">
        <f t="shared" si="2"/>
        <v>100</v>
      </c>
      <c r="S58" s="84"/>
      <c r="T58" s="84"/>
    </row>
    <row r="59" spans="2:20" ht="15.75" x14ac:dyDescent="0.25">
      <c r="B59" s="93" t="s">
        <v>58</v>
      </c>
      <c r="C59" s="94">
        <f>+'Tav.9a (0-9)'!C56</f>
        <v>41357</v>
      </c>
      <c r="D59" s="94">
        <f>+'Tav.9b (10-19)'!C56</f>
        <v>25251</v>
      </c>
      <c r="E59" s="94">
        <f>+'Tav.9c (20-49)'!C56</f>
        <v>42507</v>
      </c>
      <c r="F59" s="94">
        <f>+'Tav.9d (50-249)'!C56</f>
        <v>104149</v>
      </c>
      <c r="G59" s="94">
        <f>+'Tav.9e (250+)'!C56</f>
        <v>142680</v>
      </c>
      <c r="H59" s="94">
        <f>+'Tav.9 (totale)'!C56</f>
        <v>355944</v>
      </c>
      <c r="I59" s="95"/>
      <c r="J59" s="96"/>
      <c r="K59" s="93" t="s">
        <v>58</v>
      </c>
      <c r="L59" s="97">
        <f t="shared" si="1"/>
        <v>11.618962533432226</v>
      </c>
      <c r="M59" s="97">
        <f t="shared" si="3"/>
        <v>7.0940934529027038</v>
      </c>
      <c r="N59" s="97">
        <f t="shared" si="4"/>
        <v>11.942047063583036</v>
      </c>
      <c r="O59" s="97">
        <f t="shared" si="5"/>
        <v>29.259939765805861</v>
      </c>
      <c r="P59" s="97">
        <f t="shared" si="6"/>
        <v>40.084957184276178</v>
      </c>
      <c r="Q59" s="97">
        <f t="shared" si="2"/>
        <v>100</v>
      </c>
      <c r="S59" s="85"/>
      <c r="T59" s="85"/>
    </row>
    <row r="60" spans="2:20" ht="15.75" x14ac:dyDescent="0.25">
      <c r="B60" s="93" t="s">
        <v>59</v>
      </c>
      <c r="C60" s="94">
        <f>+'Tav.9a (0-9)'!C57</f>
        <v>4746</v>
      </c>
      <c r="D60" s="94">
        <f>+'Tav.9b (10-19)'!C57</f>
        <v>1729</v>
      </c>
      <c r="E60" s="94">
        <f>+'Tav.9c (20-49)'!C57</f>
        <v>1915</v>
      </c>
      <c r="F60" s="94">
        <f>+'Tav.9d (50-249)'!C57</f>
        <v>3289</v>
      </c>
      <c r="G60" s="94">
        <f>+'Tav.9e (250+)'!C57</f>
        <v>130687</v>
      </c>
      <c r="H60" s="94">
        <f>+'Tav.9 (totale)'!C57</f>
        <v>142366</v>
      </c>
      <c r="I60" s="95"/>
      <c r="J60" s="96"/>
      <c r="K60" s="93" t="s">
        <v>59</v>
      </c>
      <c r="L60" s="97">
        <f t="shared" si="1"/>
        <v>3.3336611269544694</v>
      </c>
      <c r="M60" s="97">
        <f t="shared" si="3"/>
        <v>1.2144753663093717</v>
      </c>
      <c r="N60" s="97">
        <f t="shared" si="4"/>
        <v>1.3451245381622017</v>
      </c>
      <c r="O60" s="97">
        <f t="shared" si="5"/>
        <v>2.3102426141073011</v>
      </c>
      <c r="P60" s="97">
        <f t="shared" si="6"/>
        <v>91.796496354466655</v>
      </c>
      <c r="Q60" s="97">
        <f t="shared" si="2"/>
        <v>100</v>
      </c>
    </row>
    <row r="61" spans="2:20" ht="15.75" x14ac:dyDescent="0.25">
      <c r="B61" s="93" t="s">
        <v>60</v>
      </c>
      <c r="C61" s="94">
        <f>+'Tav.9a (0-9)'!C58</f>
        <v>866797</v>
      </c>
      <c r="D61" s="94">
        <f>+'Tav.9b (10-19)'!C58</f>
        <v>217847</v>
      </c>
      <c r="E61" s="94">
        <f>+'Tav.9c (20-49)'!C58</f>
        <v>102840</v>
      </c>
      <c r="F61" s="94">
        <f>+'Tav.9d (50-249)'!C58</f>
        <v>78457</v>
      </c>
      <c r="G61" s="94">
        <f>+'Tav.9e (250+)'!C58</f>
        <v>137726</v>
      </c>
      <c r="H61" s="94">
        <f>+'Tav.9 (totale)'!C58</f>
        <v>1403667</v>
      </c>
      <c r="I61" s="95"/>
      <c r="J61" s="96"/>
      <c r="K61" s="93" t="s">
        <v>60</v>
      </c>
      <c r="L61" s="97">
        <f t="shared" si="1"/>
        <v>61.752324447322614</v>
      </c>
      <c r="M61" s="97">
        <f t="shared" si="3"/>
        <v>15.519849081014229</v>
      </c>
      <c r="N61" s="97">
        <f t="shared" si="4"/>
        <v>7.3265240259976192</v>
      </c>
      <c r="O61" s="97">
        <f t="shared" si="5"/>
        <v>5.5894311115100663</v>
      </c>
      <c r="P61" s="97">
        <f t="shared" si="6"/>
        <v>9.811871334155466</v>
      </c>
      <c r="Q61" s="97">
        <f t="shared" si="2"/>
        <v>100</v>
      </c>
    </row>
    <row r="62" spans="2:20" ht="15.75" x14ac:dyDescent="0.25">
      <c r="B62" s="93" t="s">
        <v>61</v>
      </c>
      <c r="C62" s="94">
        <f>+'Tav.9a (0-9)'!C59</f>
        <v>120198</v>
      </c>
      <c r="D62" s="94">
        <f>+'Tav.9b (10-19)'!C59</f>
        <v>43239</v>
      </c>
      <c r="E62" s="94">
        <f>+'Tav.9c (20-49)'!C59</f>
        <v>32730</v>
      </c>
      <c r="F62" s="94">
        <f>+'Tav.9d (50-249)'!C59</f>
        <v>29528</v>
      </c>
      <c r="G62" s="94">
        <f>+'Tav.9e (250+)'!C59</f>
        <v>12150</v>
      </c>
      <c r="H62" s="94">
        <f>+'Tav.9 (totale)'!C59</f>
        <v>237845</v>
      </c>
      <c r="I62" s="95"/>
      <c r="J62" s="96"/>
      <c r="K62" s="93" t="s">
        <v>61</v>
      </c>
      <c r="L62" s="97">
        <f t="shared" si="1"/>
        <v>50.536273623578374</v>
      </c>
      <c r="M62" s="97">
        <f t="shared" si="3"/>
        <v>18.179486640459121</v>
      </c>
      <c r="N62" s="97">
        <f t="shared" si="4"/>
        <v>13.761062877083816</v>
      </c>
      <c r="O62" s="97">
        <f t="shared" si="5"/>
        <v>12.414807963169292</v>
      </c>
      <c r="P62" s="97">
        <f t="shared" si="6"/>
        <v>5.1083688957093907</v>
      </c>
      <c r="Q62" s="97">
        <f t="shared" si="2"/>
        <v>100</v>
      </c>
    </row>
    <row r="63" spans="2:20" ht="15.75" x14ac:dyDescent="0.25">
      <c r="B63" s="93" t="s">
        <v>62</v>
      </c>
      <c r="C63" s="94">
        <f>+'Tav.9a (0-9)'!C60</f>
        <v>746599</v>
      </c>
      <c r="D63" s="94">
        <f>+'Tav.9b (10-19)'!C60</f>
        <v>174608</v>
      </c>
      <c r="E63" s="94">
        <f>+'Tav.9c (20-49)'!C60</f>
        <v>70110</v>
      </c>
      <c r="F63" s="94">
        <f>+'Tav.9d (50-249)'!C60</f>
        <v>48929</v>
      </c>
      <c r="G63" s="94">
        <f>+'Tav.9e (250+)'!C60</f>
        <v>125576</v>
      </c>
      <c r="H63" s="94">
        <f>+'Tav.9 (totale)'!C60</f>
        <v>1165822</v>
      </c>
      <c r="I63" s="95"/>
      <c r="J63" s="96"/>
      <c r="K63" s="93" t="s">
        <v>62</v>
      </c>
      <c r="L63" s="97">
        <f t="shared" si="1"/>
        <v>64.040565369327396</v>
      </c>
      <c r="M63" s="97">
        <f t="shared" si="3"/>
        <v>14.9772435243116</v>
      </c>
      <c r="N63" s="97">
        <f t="shared" si="4"/>
        <v>6.0137825499947679</v>
      </c>
      <c r="O63" s="97">
        <f t="shared" si="5"/>
        <v>4.1969528795991158</v>
      </c>
      <c r="P63" s="97">
        <f t="shared" si="6"/>
        <v>10.771455676767122</v>
      </c>
      <c r="Q63" s="97">
        <f t="shared" si="2"/>
        <v>100</v>
      </c>
    </row>
    <row r="64" spans="2:20" ht="15.75" x14ac:dyDescent="0.25">
      <c r="B64" s="93" t="s">
        <v>63</v>
      </c>
      <c r="C64" s="94">
        <f>+'Tav.9a (0-9)'!C61</f>
        <v>173669</v>
      </c>
      <c r="D64" s="94">
        <f>+'Tav.9b (10-19)'!C61</f>
        <v>48257</v>
      </c>
      <c r="E64" s="94">
        <f>+'Tav.9c (20-49)'!C61</f>
        <v>49175</v>
      </c>
      <c r="F64" s="94">
        <f>+'Tav.9d (50-249)'!C61</f>
        <v>92546</v>
      </c>
      <c r="G64" s="94">
        <f>+'Tav.9e (250+)'!C61</f>
        <v>230413</v>
      </c>
      <c r="H64" s="94">
        <f>+'Tav.9 (totale)'!C61</f>
        <v>594060</v>
      </c>
      <c r="I64" s="95"/>
      <c r="J64" s="96"/>
      <c r="K64" s="93" t="s">
        <v>63</v>
      </c>
      <c r="L64" s="97">
        <f t="shared" si="1"/>
        <v>29.23425243241423</v>
      </c>
      <c r="M64" s="97">
        <f t="shared" si="3"/>
        <v>8.1232535434131243</v>
      </c>
      <c r="N64" s="97">
        <f t="shared" si="4"/>
        <v>8.2777833888832788</v>
      </c>
      <c r="O64" s="97">
        <f t="shared" si="5"/>
        <v>15.578561088105577</v>
      </c>
      <c r="P64" s="97">
        <f t="shared" si="6"/>
        <v>38.786149547183783</v>
      </c>
      <c r="Q64" s="97">
        <f t="shared" si="2"/>
        <v>100</v>
      </c>
    </row>
    <row r="65" spans="2:17" ht="15.75" x14ac:dyDescent="0.25">
      <c r="B65" s="93" t="s">
        <v>64</v>
      </c>
      <c r="C65" s="94">
        <f>+'Tav.9a (0-9)'!C62</f>
        <v>7597</v>
      </c>
      <c r="D65" s="94">
        <f>+'Tav.9b (10-19)'!C62</f>
        <v>2742</v>
      </c>
      <c r="E65" s="94">
        <f>+'Tav.9c (20-49)'!C62</f>
        <v>3242</v>
      </c>
      <c r="F65" s="94">
        <f>+'Tav.9d (50-249)'!C62</f>
        <v>7131</v>
      </c>
      <c r="G65" s="94">
        <f>+'Tav.9e (250+)'!C62</f>
        <v>13202</v>
      </c>
      <c r="H65" s="94">
        <f>+'Tav.9 (totale)'!C62</f>
        <v>33914</v>
      </c>
      <c r="I65" s="95"/>
      <c r="J65" s="96"/>
      <c r="K65" s="93" t="s">
        <v>64</v>
      </c>
      <c r="L65" s="97">
        <f t="shared" si="1"/>
        <v>22.400778439582471</v>
      </c>
      <c r="M65" s="97">
        <f t="shared" si="3"/>
        <v>8.0851565725069303</v>
      </c>
      <c r="N65" s="97">
        <f t="shared" si="4"/>
        <v>9.5594739635548738</v>
      </c>
      <c r="O65" s="97">
        <f t="shared" si="5"/>
        <v>21.026714631125788</v>
      </c>
      <c r="P65" s="97">
        <f t="shared" si="6"/>
        <v>38.92787639322993</v>
      </c>
      <c r="Q65" s="97">
        <f t="shared" si="2"/>
        <v>100</v>
      </c>
    </row>
    <row r="66" spans="2:17" ht="15" customHeight="1" x14ac:dyDescent="0.25">
      <c r="B66" s="93" t="s">
        <v>65</v>
      </c>
      <c r="C66" s="94">
        <f>+'Tav.9a (0-9)'!C63</f>
        <v>11420</v>
      </c>
      <c r="D66" s="94">
        <f>+'Tav.9b (10-19)'!C63</f>
        <v>2552</v>
      </c>
      <c r="E66" s="94">
        <f>+'Tav.9c (20-49)'!C63</f>
        <v>2467</v>
      </c>
      <c r="F66" s="94">
        <f>+'Tav.9d (50-249)'!C63</f>
        <v>5214</v>
      </c>
      <c r="G66" s="94">
        <f>+'Tav.9e (250+)'!C63</f>
        <v>3761</v>
      </c>
      <c r="H66" s="94">
        <f>+'Tav.9 (totale)'!C63</f>
        <v>25414</v>
      </c>
      <c r="I66" s="95"/>
      <c r="J66" s="96"/>
      <c r="K66" s="93" t="s">
        <v>65</v>
      </c>
      <c r="L66" s="97">
        <f t="shared" si="1"/>
        <v>44.935862123239161</v>
      </c>
      <c r="M66" s="97">
        <f t="shared" si="3"/>
        <v>10.041709294089872</v>
      </c>
      <c r="N66" s="97">
        <f t="shared" si="4"/>
        <v>9.7072479735578803</v>
      </c>
      <c r="O66" s="97">
        <f t="shared" si="5"/>
        <v>20.516250885338792</v>
      </c>
      <c r="P66" s="97">
        <f t="shared" si="6"/>
        <v>14.798929723774298</v>
      </c>
      <c r="Q66" s="97">
        <f t="shared" si="2"/>
        <v>100</v>
      </c>
    </row>
    <row r="67" spans="2:17" ht="15.75" x14ac:dyDescent="0.25">
      <c r="B67" s="93" t="s">
        <v>66</v>
      </c>
      <c r="C67" s="94">
        <f>+'Tav.9a (0-9)'!C64</f>
        <v>2675</v>
      </c>
      <c r="D67" s="94">
        <f>+'Tav.9b (10-19)'!C64</f>
        <v>1219</v>
      </c>
      <c r="E67" s="94">
        <f>+'Tav.9c (20-49)'!C64</f>
        <v>1693</v>
      </c>
      <c r="F67" s="94">
        <f>+'Tav.9d (50-249)'!C64</f>
        <v>1037</v>
      </c>
      <c r="G67" s="94">
        <f>+'Tav.9e (250+)'!C64</f>
        <v>8551</v>
      </c>
      <c r="H67" s="94">
        <f>+'Tav.9 (totale)'!C64</f>
        <v>15175</v>
      </c>
      <c r="I67" s="95"/>
      <c r="J67" s="96"/>
      <c r="K67" s="93" t="s">
        <v>66</v>
      </c>
      <c r="L67" s="97">
        <f t="shared" si="1"/>
        <v>17.627677100494235</v>
      </c>
      <c r="M67" s="97">
        <f t="shared" si="3"/>
        <v>8.0329489291598026</v>
      </c>
      <c r="N67" s="97">
        <f t="shared" si="4"/>
        <v>11.156507413509061</v>
      </c>
      <c r="O67" s="97">
        <f t="shared" si="5"/>
        <v>6.8336079077429988</v>
      </c>
      <c r="P67" s="97">
        <f t="shared" si="6"/>
        <v>56.349258649093905</v>
      </c>
      <c r="Q67" s="97">
        <f t="shared" si="2"/>
        <v>100</v>
      </c>
    </row>
    <row r="68" spans="2:17" ht="15.75" x14ac:dyDescent="0.25">
      <c r="B68" s="93" t="s">
        <v>67</v>
      </c>
      <c r="C68" s="94">
        <f>+'Tav.9a (0-9)'!C65</f>
        <v>7616</v>
      </c>
      <c r="D68" s="94">
        <f>+'Tav.9b (10-19)'!C65</f>
        <v>2450</v>
      </c>
      <c r="E68" s="94">
        <f>+'Tav.9c (20-49)'!C65</f>
        <v>2582</v>
      </c>
      <c r="F68" s="94">
        <f>+'Tav.9d (50-249)'!C65</f>
        <v>3179</v>
      </c>
      <c r="G68" s="94">
        <f>+'Tav.9e (250+)'!C65</f>
        <v>68855</v>
      </c>
      <c r="H68" s="94">
        <f>+'Tav.9 (totale)'!C65</f>
        <v>84682</v>
      </c>
      <c r="I68" s="95"/>
      <c r="J68" s="96"/>
      <c r="K68" s="93" t="s">
        <v>67</v>
      </c>
      <c r="L68" s="97">
        <f t="shared" si="1"/>
        <v>8.9936468198672674</v>
      </c>
      <c r="M68" s="97">
        <f t="shared" si="3"/>
        <v>2.893176826244066</v>
      </c>
      <c r="N68" s="97">
        <f t="shared" si="4"/>
        <v>3.0490541083110934</v>
      </c>
      <c r="O68" s="97">
        <f t="shared" si="5"/>
        <v>3.7540445431142393</v>
      </c>
      <c r="P68" s="97">
        <f t="shared" si="6"/>
        <v>81.310077702463332</v>
      </c>
      <c r="Q68" s="97">
        <f t="shared" si="2"/>
        <v>100</v>
      </c>
    </row>
    <row r="69" spans="2:17" ht="15.75" x14ac:dyDescent="0.25">
      <c r="B69" s="93" t="s">
        <v>68</v>
      </c>
      <c r="C69" s="94">
        <f>+'Tav.9a (0-9)'!C66</f>
        <v>72446</v>
      </c>
      <c r="D69" s="94">
        <f>+'Tav.9b (10-19)'!C66</f>
        <v>25201</v>
      </c>
      <c r="E69" s="94">
        <f>+'Tav.9c (20-49)'!C66</f>
        <v>30078</v>
      </c>
      <c r="F69" s="94">
        <f>+'Tav.9d (50-249)'!C66</f>
        <v>63546</v>
      </c>
      <c r="G69" s="94">
        <f>+'Tav.9e (250+)'!C66</f>
        <v>118856</v>
      </c>
      <c r="H69" s="94">
        <f>+'Tav.9 (totale)'!C66</f>
        <v>310127</v>
      </c>
      <c r="I69" s="95"/>
      <c r="J69" s="96"/>
      <c r="K69" s="93" t="s">
        <v>68</v>
      </c>
      <c r="L69" s="97">
        <f t="shared" si="1"/>
        <v>23.360107310875865</v>
      </c>
      <c r="M69" s="97">
        <f t="shared" si="3"/>
        <v>8.1260257894346513</v>
      </c>
      <c r="N69" s="97">
        <f t="shared" si="4"/>
        <v>9.698607344732963</v>
      </c>
      <c r="O69" s="97">
        <f t="shared" si="5"/>
        <v>20.490315257942715</v>
      </c>
      <c r="P69" s="97">
        <f t="shared" si="6"/>
        <v>38.324944297013801</v>
      </c>
      <c r="Q69" s="97">
        <f t="shared" si="2"/>
        <v>100</v>
      </c>
    </row>
    <row r="70" spans="2:17" ht="15.75" x14ac:dyDescent="0.25">
      <c r="B70" s="93" t="s">
        <v>69</v>
      </c>
      <c r="C70" s="94">
        <f>+'Tav.9a (0-9)'!C67</f>
        <v>71915</v>
      </c>
      <c r="D70" s="94">
        <f>+'Tav.9b (10-19)'!C67</f>
        <v>14093</v>
      </c>
      <c r="E70" s="94">
        <f>+'Tav.9c (20-49)'!C67</f>
        <v>9113</v>
      </c>
      <c r="F70" s="94">
        <f>+'Tav.9d (50-249)'!C67</f>
        <v>12439</v>
      </c>
      <c r="G70" s="94">
        <f>+'Tav.9e (250+)'!C67</f>
        <v>17188</v>
      </c>
      <c r="H70" s="94">
        <f>+'Tav.9 (totale)'!C67</f>
        <v>124748</v>
      </c>
      <c r="I70" s="95"/>
      <c r="J70" s="96"/>
      <c r="K70" s="93" t="s">
        <v>69</v>
      </c>
      <c r="L70" s="97">
        <f t="shared" si="1"/>
        <v>57.648218809119186</v>
      </c>
      <c r="M70" s="97">
        <f t="shared" si="3"/>
        <v>11.297175105011704</v>
      </c>
      <c r="N70" s="97">
        <f t="shared" si="4"/>
        <v>7.3051271363067949</v>
      </c>
      <c r="O70" s="97">
        <f t="shared" si="5"/>
        <v>9.9713021451245698</v>
      </c>
      <c r="P70" s="97">
        <f t="shared" si="6"/>
        <v>13.778176804437747</v>
      </c>
      <c r="Q70" s="97">
        <f t="shared" si="2"/>
        <v>100</v>
      </c>
    </row>
    <row r="71" spans="2:17" ht="15.75" x14ac:dyDescent="0.25">
      <c r="B71" s="93" t="s">
        <v>70</v>
      </c>
      <c r="C71" s="94">
        <f>+'Tav.9a (0-9)'!C68</f>
        <v>278623</v>
      </c>
      <c r="D71" s="94">
        <f>+'Tav.9b (10-19)'!C68</f>
        <v>6777</v>
      </c>
      <c r="E71" s="94">
        <f>+'Tav.9c (20-49)'!C68</f>
        <v>3255</v>
      </c>
      <c r="F71" s="94">
        <f>+'Tav.9d (50-249)'!C68</f>
        <v>5221</v>
      </c>
      <c r="G71" s="94">
        <f>+'Tav.9e (250+)'!C68</f>
        <v>4967</v>
      </c>
      <c r="H71" s="94">
        <f>+'Tav.9 (totale)'!C68</f>
        <v>298843</v>
      </c>
      <c r="I71" s="95"/>
      <c r="J71" s="96"/>
      <c r="K71" s="93" t="s">
        <v>70</v>
      </c>
      <c r="L71" s="97">
        <f t="shared" si="1"/>
        <v>93.233905428602981</v>
      </c>
      <c r="M71" s="97">
        <f t="shared" si="3"/>
        <v>2.2677459401759452</v>
      </c>
      <c r="N71" s="97">
        <f t="shared" si="4"/>
        <v>1.0892006839711821</v>
      </c>
      <c r="O71" s="97">
        <f t="shared" si="5"/>
        <v>1.7470712046124555</v>
      </c>
      <c r="P71" s="97">
        <f t="shared" si="6"/>
        <v>1.6620767426374385</v>
      </c>
      <c r="Q71" s="97">
        <f t="shared" si="2"/>
        <v>100</v>
      </c>
    </row>
    <row r="72" spans="2:17" ht="15.75" x14ac:dyDescent="0.25">
      <c r="B72" s="93" t="s">
        <v>71</v>
      </c>
      <c r="C72" s="94">
        <f>+'Tav.9a (0-9)'!C69</f>
        <v>278623</v>
      </c>
      <c r="D72" s="94">
        <f>+'Tav.9b (10-19)'!C69</f>
        <v>6777</v>
      </c>
      <c r="E72" s="94">
        <f>+'Tav.9c (20-49)'!C69</f>
        <v>3255</v>
      </c>
      <c r="F72" s="94">
        <f>+'Tav.9d (50-249)'!C69</f>
        <v>5221</v>
      </c>
      <c r="G72" s="94">
        <f>+'Tav.9e (250+)'!C69</f>
        <v>4967</v>
      </c>
      <c r="H72" s="94">
        <f>+'Tav.9 (totale)'!C69</f>
        <v>298843</v>
      </c>
      <c r="I72" s="95"/>
      <c r="J72" s="96"/>
      <c r="K72" s="93" t="s">
        <v>71</v>
      </c>
      <c r="L72" s="97">
        <f t="shared" si="1"/>
        <v>93.233905428602981</v>
      </c>
      <c r="M72" s="97">
        <f t="shared" si="3"/>
        <v>2.2677459401759452</v>
      </c>
      <c r="N72" s="97">
        <f t="shared" si="4"/>
        <v>1.0892006839711821</v>
      </c>
      <c r="O72" s="97">
        <f t="shared" si="5"/>
        <v>1.7470712046124555</v>
      </c>
      <c r="P72" s="97">
        <f t="shared" si="6"/>
        <v>1.6620767426374385</v>
      </c>
      <c r="Q72" s="97">
        <f t="shared" si="2"/>
        <v>100</v>
      </c>
    </row>
    <row r="73" spans="2:17" ht="15.75" x14ac:dyDescent="0.25">
      <c r="B73" s="93" t="s">
        <v>72</v>
      </c>
      <c r="C73" s="94">
        <f>+'Tav.9a (0-9)'!C70</f>
        <v>983187</v>
      </c>
      <c r="D73" s="94">
        <f>+'Tav.9b (10-19)'!C70</f>
        <v>73115</v>
      </c>
      <c r="E73" s="94">
        <f>+'Tav.9c (20-49)'!C70</f>
        <v>57200</v>
      </c>
      <c r="F73" s="94">
        <f>+'Tav.9d (50-249)'!C70</f>
        <v>85170</v>
      </c>
      <c r="G73" s="94">
        <f>+'Tav.9e (250+)'!C70</f>
        <v>124389</v>
      </c>
      <c r="H73" s="94">
        <f>+'Tav.9 (totale)'!C70</f>
        <v>1323061</v>
      </c>
      <c r="I73" s="95"/>
      <c r="J73" s="96"/>
      <c r="K73" s="93" t="s">
        <v>72</v>
      </c>
      <c r="L73" s="97">
        <f t="shared" si="1"/>
        <v>74.311539679576384</v>
      </c>
      <c r="M73" s="97">
        <f t="shared" si="3"/>
        <v>5.5262002281073963</v>
      </c>
      <c r="N73" s="97">
        <f t="shared" si="4"/>
        <v>4.3233078444606861</v>
      </c>
      <c r="O73" s="97">
        <f t="shared" si="5"/>
        <v>6.4373449145579835</v>
      </c>
      <c r="P73" s="97">
        <f t="shared" si="6"/>
        <v>9.4016073332975587</v>
      </c>
      <c r="Q73" s="97">
        <f t="shared" si="2"/>
        <v>100</v>
      </c>
    </row>
    <row r="74" spans="2:17" ht="15.75" x14ac:dyDescent="0.25">
      <c r="B74" s="93" t="s">
        <v>73</v>
      </c>
      <c r="C74" s="94">
        <f>+'Tav.9a (0-9)'!C71</f>
        <v>424372</v>
      </c>
      <c r="D74" s="94">
        <f>+'Tav.9b (10-19)'!C71</f>
        <v>30346</v>
      </c>
      <c r="E74" s="94">
        <f>+'Tav.9c (20-49)'!C71</f>
        <v>13817</v>
      </c>
      <c r="F74" s="94">
        <f>+'Tav.9d (50-249)'!C71</f>
        <v>18197</v>
      </c>
      <c r="G74" s="94">
        <f>+'Tav.9e (250+)'!C71</f>
        <v>12882</v>
      </c>
      <c r="H74" s="94">
        <f>+'Tav.9 (totale)'!C71</f>
        <v>499614</v>
      </c>
      <c r="I74" s="95"/>
      <c r="J74" s="96"/>
      <c r="K74" s="93" t="s">
        <v>73</v>
      </c>
      <c r="L74" s="97">
        <f t="shared" ref="L74:L102" si="7">+C74/$H74*100</f>
        <v>84.939973659665256</v>
      </c>
      <c r="M74" s="97">
        <f t="shared" ref="M74:M102" si="8">+D74/$H74*100</f>
        <v>6.0738890423406868</v>
      </c>
      <c r="N74" s="97">
        <f t="shared" ref="N74:N102" si="9">+E74/$H74*100</f>
        <v>2.7655349930146076</v>
      </c>
      <c r="O74" s="97">
        <f t="shared" ref="O74:O102" si="10">+F74/$H74*100</f>
        <v>3.6422117874999502</v>
      </c>
      <c r="P74" s="97">
        <f t="shared" ref="P74:P102" si="11">+G74/$H74*100</f>
        <v>2.5783905174794941</v>
      </c>
      <c r="Q74" s="97">
        <f t="shared" ref="Q74:Q102" si="12">+H74/$H74*100</f>
        <v>100</v>
      </c>
    </row>
    <row r="75" spans="2:17" ht="15.75" x14ac:dyDescent="0.25">
      <c r="B75" s="93" t="s">
        <v>74</v>
      </c>
      <c r="C75" s="94">
        <f>+'Tav.9a (0-9)'!C72</f>
        <v>84584</v>
      </c>
      <c r="D75" s="94">
        <f>+'Tav.9b (10-19)'!C72</f>
        <v>11457</v>
      </c>
      <c r="E75" s="94">
        <f>+'Tav.9c (20-49)'!C72</f>
        <v>13169</v>
      </c>
      <c r="F75" s="94">
        <f>+'Tav.9d (50-249)'!C72</f>
        <v>22335</v>
      </c>
      <c r="G75" s="94">
        <f>+'Tav.9e (250+)'!C72</f>
        <v>60543</v>
      </c>
      <c r="H75" s="94">
        <f>+'Tav.9 (totale)'!C72</f>
        <v>192088</v>
      </c>
      <c r="I75" s="95"/>
      <c r="J75" s="96"/>
      <c r="K75" s="93" t="s">
        <v>74</v>
      </c>
      <c r="L75" s="97">
        <f t="shared" si="7"/>
        <v>44.033984423805755</v>
      </c>
      <c r="M75" s="97">
        <f t="shared" si="8"/>
        <v>5.9644537920119944</v>
      </c>
      <c r="N75" s="97">
        <f t="shared" si="9"/>
        <v>6.8557119653492151</v>
      </c>
      <c r="O75" s="97">
        <f t="shared" si="10"/>
        <v>11.627483236849777</v>
      </c>
      <c r="P75" s="97">
        <f t="shared" si="11"/>
        <v>31.518366581983258</v>
      </c>
      <c r="Q75" s="97">
        <f t="shared" si="12"/>
        <v>100</v>
      </c>
    </row>
    <row r="76" spans="2:17" ht="15.75" x14ac:dyDescent="0.25">
      <c r="B76" s="93" t="s">
        <v>75</v>
      </c>
      <c r="C76" s="94">
        <f>+'Tav.9a (0-9)'!C73</f>
        <v>233699</v>
      </c>
      <c r="D76" s="94">
        <f>+'Tav.9b (10-19)'!C73</f>
        <v>9429</v>
      </c>
      <c r="E76" s="94">
        <f>+'Tav.9c (20-49)'!C73</f>
        <v>9336</v>
      </c>
      <c r="F76" s="94">
        <f>+'Tav.9d (50-249)'!C73</f>
        <v>19400</v>
      </c>
      <c r="G76" s="94">
        <f>+'Tav.9e (250+)'!C73</f>
        <v>24447</v>
      </c>
      <c r="H76" s="94">
        <f>+'Tav.9 (totale)'!C73</f>
        <v>296311</v>
      </c>
      <c r="I76" s="95"/>
      <c r="J76" s="96"/>
      <c r="K76" s="93" t="s">
        <v>75</v>
      </c>
      <c r="L76" s="97">
        <f t="shared" si="7"/>
        <v>78.869498601131909</v>
      </c>
      <c r="M76" s="97">
        <f t="shared" si="8"/>
        <v>3.1821295868192538</v>
      </c>
      <c r="N76" s="97">
        <f t="shared" si="9"/>
        <v>3.1507436443466492</v>
      </c>
      <c r="O76" s="97">
        <f t="shared" si="10"/>
        <v>6.5471750964358391</v>
      </c>
      <c r="P76" s="97">
        <f t="shared" si="11"/>
        <v>8.2504530712663371</v>
      </c>
      <c r="Q76" s="97">
        <f t="shared" si="12"/>
        <v>100</v>
      </c>
    </row>
    <row r="77" spans="2:17" ht="15.75" x14ac:dyDescent="0.25">
      <c r="B77" s="93" t="s">
        <v>76</v>
      </c>
      <c r="C77" s="94">
        <f>+'Tav.9a (0-9)'!C74</f>
        <v>13407</v>
      </c>
      <c r="D77" s="94">
        <f>+'Tav.9b (10-19)'!C74</f>
        <v>3059</v>
      </c>
      <c r="E77" s="94" t="str">
        <f>+'Tav.9c (20-49)'!C74</f>
        <v>*</v>
      </c>
      <c r="F77" s="94" t="str">
        <f>+'Tav.9d (50-249)'!C74</f>
        <v>*</v>
      </c>
      <c r="G77" s="94">
        <f>+'Tav.9e (250+)'!C74</f>
        <v>5596</v>
      </c>
      <c r="H77" s="94">
        <f>+'Tav.9 (totale)'!C74</f>
        <v>30934</v>
      </c>
      <c r="I77" s="95"/>
      <c r="J77" s="96"/>
      <c r="K77" s="93" t="s">
        <v>76</v>
      </c>
      <c r="L77" s="97">
        <f t="shared" si="7"/>
        <v>43.340660761621521</v>
      </c>
      <c r="M77" s="97">
        <f t="shared" si="8"/>
        <v>9.8887955000969807</v>
      </c>
      <c r="N77" s="97" t="s">
        <v>11</v>
      </c>
      <c r="O77" s="97" t="s">
        <v>11</v>
      </c>
      <c r="P77" s="97">
        <f t="shared" si="11"/>
        <v>18.090127367944657</v>
      </c>
      <c r="Q77" s="97">
        <f t="shared" si="12"/>
        <v>100</v>
      </c>
    </row>
    <row r="78" spans="2:17" ht="15.75" x14ac:dyDescent="0.25">
      <c r="B78" s="93" t="s">
        <v>77</v>
      </c>
      <c r="C78" s="94">
        <f>+'Tav.9a (0-9)'!C75</f>
        <v>31132</v>
      </c>
      <c r="D78" s="94">
        <f>+'Tav.9b (10-19)'!C75</f>
        <v>5989</v>
      </c>
      <c r="E78" s="94">
        <f>+'Tav.9c (20-49)'!C75</f>
        <v>6157</v>
      </c>
      <c r="F78" s="94">
        <f>+'Tav.9d (50-249)'!C75</f>
        <v>9493</v>
      </c>
      <c r="G78" s="94">
        <f>+'Tav.9e (250+)'!C75</f>
        <v>15092</v>
      </c>
      <c r="H78" s="94">
        <f>+'Tav.9 (totale)'!C75</f>
        <v>67863</v>
      </c>
      <c r="I78" s="95"/>
      <c r="J78" s="96"/>
      <c r="K78" s="93" t="s">
        <v>77</v>
      </c>
      <c r="L78" s="97">
        <f t="shared" si="7"/>
        <v>45.874777124500831</v>
      </c>
      <c r="M78" s="97">
        <f t="shared" si="8"/>
        <v>8.8251329885209913</v>
      </c>
      <c r="N78" s="97">
        <f t="shared" si="9"/>
        <v>9.0726905677615193</v>
      </c>
      <c r="O78" s="97">
        <f t="shared" si="10"/>
        <v>13.98847678410916</v>
      </c>
      <c r="P78" s="97">
        <f t="shared" si="11"/>
        <v>22.238922535107498</v>
      </c>
      <c r="Q78" s="97">
        <f t="shared" si="12"/>
        <v>100</v>
      </c>
    </row>
    <row r="79" spans="2:17" ht="15.75" x14ac:dyDescent="0.25">
      <c r="B79" s="93" t="s">
        <v>78</v>
      </c>
      <c r="C79" s="94">
        <f>+'Tav.9a (0-9)'!C76</f>
        <v>177161</v>
      </c>
      <c r="D79" s="94">
        <f>+'Tav.9b (10-19)'!C76</f>
        <v>12664</v>
      </c>
      <c r="E79" s="94">
        <f>+'Tav.9c (20-49)'!C76</f>
        <v>11392</v>
      </c>
      <c r="F79" s="94">
        <f>+'Tav.9d (50-249)'!C76</f>
        <v>9940</v>
      </c>
      <c r="G79" s="94">
        <f>+'Tav.9e (250+)'!C76</f>
        <v>5829</v>
      </c>
      <c r="H79" s="94">
        <f>+'Tav.9 (totale)'!C76</f>
        <v>216986</v>
      </c>
      <c r="I79" s="95"/>
      <c r="J79" s="96"/>
      <c r="K79" s="93" t="s">
        <v>78</v>
      </c>
      <c r="L79" s="97">
        <f t="shared" si="7"/>
        <v>81.646281326905878</v>
      </c>
      <c r="M79" s="97">
        <f t="shared" si="8"/>
        <v>5.8363212373148494</v>
      </c>
      <c r="N79" s="97">
        <f t="shared" si="9"/>
        <v>5.2501083019180959</v>
      </c>
      <c r="O79" s="97">
        <f t="shared" si="10"/>
        <v>4.5809407058519911</v>
      </c>
      <c r="P79" s="97">
        <f t="shared" si="11"/>
        <v>2.6863484280091803</v>
      </c>
      <c r="Q79" s="97">
        <f t="shared" si="12"/>
        <v>100</v>
      </c>
    </row>
    <row r="80" spans="2:17" ht="15.75" x14ac:dyDescent="0.25">
      <c r="B80" s="93" t="s">
        <v>79</v>
      </c>
      <c r="C80" s="94">
        <f>+'Tav.9a (0-9)'!C77</f>
        <v>18832</v>
      </c>
      <c r="D80" s="94">
        <f>+'Tav.9b (10-19)'!C77</f>
        <v>171</v>
      </c>
      <c r="E80" s="94" t="str">
        <f>+'Tav.9c (20-49)'!C77</f>
        <v>*</v>
      </c>
      <c r="F80" s="94" t="str">
        <f>+'Tav.9d (50-249)'!C77</f>
        <v>*</v>
      </c>
      <c r="G80" s="94">
        <f>+'Tav.9e (250+)'!C77</f>
        <v>0</v>
      </c>
      <c r="H80" s="94">
        <f>+'Tav.9 (totale)'!C77</f>
        <v>19265</v>
      </c>
      <c r="I80" s="95"/>
      <c r="J80" s="96"/>
      <c r="K80" s="93" t="s">
        <v>79</v>
      </c>
      <c r="L80" s="97">
        <f t="shared" si="7"/>
        <v>97.752400726706469</v>
      </c>
      <c r="M80" s="97">
        <f t="shared" si="8"/>
        <v>0.88762003633532316</v>
      </c>
      <c r="N80" s="97" t="s">
        <v>11</v>
      </c>
      <c r="O80" s="97" t="s">
        <v>11</v>
      </c>
      <c r="P80" s="97">
        <f t="shared" si="11"/>
        <v>0</v>
      </c>
      <c r="Q80" s="97">
        <f t="shared" si="12"/>
        <v>100</v>
      </c>
    </row>
    <row r="81" spans="2:17" ht="15.75" x14ac:dyDescent="0.25">
      <c r="B81" s="93" t="s">
        <v>80</v>
      </c>
      <c r="C81" s="94">
        <f>+'Tav.9a (0-9)'!C78</f>
        <v>255991</v>
      </c>
      <c r="D81" s="94">
        <f>+'Tav.9b (10-19)'!C78</f>
        <v>80812</v>
      </c>
      <c r="E81" s="94">
        <f>+'Tav.9c (20-49)'!C78</f>
        <v>103626</v>
      </c>
      <c r="F81" s="94">
        <f>+'Tav.9d (50-249)'!C78</f>
        <v>198847</v>
      </c>
      <c r="G81" s="94">
        <f>+'Tav.9e (250+)'!C78</f>
        <v>709038</v>
      </c>
      <c r="H81" s="94">
        <f>+'Tav.9 (totale)'!C78</f>
        <v>1348314</v>
      </c>
      <c r="I81" s="95"/>
      <c r="J81" s="96"/>
      <c r="K81" s="93" t="s">
        <v>80</v>
      </c>
      <c r="L81" s="97">
        <f t="shared" si="7"/>
        <v>18.986007710370139</v>
      </c>
      <c r="M81" s="97">
        <f t="shared" si="8"/>
        <v>5.9935593637683802</v>
      </c>
      <c r="N81" s="97">
        <f t="shared" si="9"/>
        <v>7.6855984585193067</v>
      </c>
      <c r="O81" s="97">
        <f t="shared" si="10"/>
        <v>14.747825803188277</v>
      </c>
      <c r="P81" s="97">
        <f t="shared" si="11"/>
        <v>52.587008664153899</v>
      </c>
      <c r="Q81" s="97">
        <f t="shared" si="12"/>
        <v>100</v>
      </c>
    </row>
    <row r="82" spans="2:17" ht="15.75" x14ac:dyDescent="0.25">
      <c r="B82" s="93" t="s">
        <v>81</v>
      </c>
      <c r="C82" s="94">
        <f>+'Tav.9a (0-9)'!C79</f>
        <v>24770</v>
      </c>
      <c r="D82" s="94">
        <f>+'Tav.9b (10-19)'!C79</f>
        <v>7002</v>
      </c>
      <c r="E82" s="94">
        <f>+'Tav.9c (20-49)'!C79</f>
        <v>5821</v>
      </c>
      <c r="F82" s="94">
        <f>+'Tav.9d (50-249)'!C79</f>
        <v>7163</v>
      </c>
      <c r="G82" s="94">
        <f>+'Tav.9e (250+)'!C79</f>
        <v>6174</v>
      </c>
      <c r="H82" s="94">
        <f>+'Tav.9 (totale)'!C79</f>
        <v>50930</v>
      </c>
      <c r="I82" s="95"/>
      <c r="J82" s="96"/>
      <c r="K82" s="93" t="s">
        <v>81</v>
      </c>
      <c r="L82" s="97">
        <f t="shared" si="7"/>
        <v>48.635381896720993</v>
      </c>
      <c r="M82" s="97">
        <f t="shared" si="8"/>
        <v>13.748281955625369</v>
      </c>
      <c r="N82" s="97">
        <f t="shared" si="9"/>
        <v>11.429412919693698</v>
      </c>
      <c r="O82" s="97">
        <f t="shared" si="10"/>
        <v>14.064402120557629</v>
      </c>
      <c r="P82" s="97">
        <f t="shared" si="11"/>
        <v>12.122521107402317</v>
      </c>
      <c r="Q82" s="97">
        <f t="shared" si="12"/>
        <v>100</v>
      </c>
    </row>
    <row r="83" spans="2:17" ht="15.75" x14ac:dyDescent="0.25">
      <c r="B83" s="93" t="s">
        <v>82</v>
      </c>
      <c r="C83" s="94">
        <f>+'Tav.9a (0-9)'!C80</f>
        <v>1540</v>
      </c>
      <c r="D83" s="94">
        <f>+'Tav.9b (10-19)'!C80</f>
        <v>538</v>
      </c>
      <c r="E83" s="94">
        <f>+'Tav.9c (20-49)'!C80</f>
        <v>927</v>
      </c>
      <c r="F83" s="94">
        <f>+'Tav.9d (50-249)'!C80</f>
        <v>3621</v>
      </c>
      <c r="G83" s="94">
        <f>+'Tav.9e (250+)'!C80</f>
        <v>345985</v>
      </c>
      <c r="H83" s="94">
        <f>+'Tav.9 (totale)'!C80</f>
        <v>352611</v>
      </c>
      <c r="I83" s="95"/>
      <c r="J83" s="96"/>
      <c r="K83" s="93" t="s">
        <v>82</v>
      </c>
      <c r="L83" s="97">
        <f t="shared" si="7"/>
        <v>0.43674190538582175</v>
      </c>
      <c r="M83" s="97">
        <f t="shared" si="8"/>
        <v>0.15257606824517669</v>
      </c>
      <c r="N83" s="97">
        <f t="shared" si="9"/>
        <v>0.26289593915107584</v>
      </c>
      <c r="O83" s="97">
        <f t="shared" si="10"/>
        <v>1.026910674936403</v>
      </c>
      <c r="P83" s="97">
        <f t="shared" si="11"/>
        <v>98.120875412281521</v>
      </c>
      <c r="Q83" s="97">
        <f t="shared" si="12"/>
        <v>100</v>
      </c>
    </row>
    <row r="84" spans="2:17" ht="31.5" x14ac:dyDescent="0.25">
      <c r="B84" s="93" t="s">
        <v>83</v>
      </c>
      <c r="C84" s="94">
        <f>+'Tav.9a (0-9)'!C81</f>
        <v>26146</v>
      </c>
      <c r="D84" s="94">
        <f>+'Tav.9b (10-19)'!C81</f>
        <v>4869</v>
      </c>
      <c r="E84" s="94">
        <f>+'Tav.9c (20-49)'!C81</f>
        <v>4073</v>
      </c>
      <c r="F84" s="94">
        <f>+'Tav.9d (50-249)'!C81</f>
        <v>4978</v>
      </c>
      <c r="G84" s="94">
        <f>+'Tav.9e (250+)'!C81</f>
        <v>4415</v>
      </c>
      <c r="H84" s="94">
        <f>+'Tav.9 (totale)'!C81</f>
        <v>44481</v>
      </c>
      <c r="I84" s="95"/>
      <c r="J84" s="96"/>
      <c r="K84" s="93" t="s">
        <v>83</v>
      </c>
      <c r="L84" s="97">
        <f t="shared" si="7"/>
        <v>58.780153323891106</v>
      </c>
      <c r="M84" s="97">
        <f t="shared" si="8"/>
        <v>10.946246712079315</v>
      </c>
      <c r="N84" s="97">
        <f t="shared" si="9"/>
        <v>9.1567185989523612</v>
      </c>
      <c r="O84" s="97">
        <f t="shared" si="10"/>
        <v>11.191295159731121</v>
      </c>
      <c r="P84" s="97">
        <f t="shared" si="11"/>
        <v>9.9255862053461019</v>
      </c>
      <c r="Q84" s="97">
        <f t="shared" si="12"/>
        <v>100</v>
      </c>
    </row>
    <row r="85" spans="2:17" ht="15.75" x14ac:dyDescent="0.25">
      <c r="B85" s="93" t="s">
        <v>84</v>
      </c>
      <c r="C85" s="94">
        <f>+'Tav.9a (0-9)'!C82</f>
        <v>4049</v>
      </c>
      <c r="D85" s="94">
        <f>+'Tav.9b (10-19)'!C82</f>
        <v>3495</v>
      </c>
      <c r="E85" s="94">
        <f>+'Tav.9c (20-49)'!C82</f>
        <v>7933</v>
      </c>
      <c r="F85" s="94">
        <f>+'Tav.9d (50-249)'!C82</f>
        <v>19096</v>
      </c>
      <c r="G85" s="94">
        <f>+'Tav.9e (250+)'!C82</f>
        <v>45979</v>
      </c>
      <c r="H85" s="94">
        <f>+'Tav.9 (totale)'!C82</f>
        <v>80552</v>
      </c>
      <c r="I85" s="95"/>
      <c r="J85" s="96"/>
      <c r="K85" s="93" t="s">
        <v>84</v>
      </c>
      <c r="L85" s="97">
        <f t="shared" si="7"/>
        <v>5.0265666898401031</v>
      </c>
      <c r="M85" s="97">
        <f t="shared" si="8"/>
        <v>4.3388121958486447</v>
      </c>
      <c r="N85" s="97">
        <f t="shared" si="9"/>
        <v>9.8482967524083822</v>
      </c>
      <c r="O85" s="97">
        <f t="shared" si="10"/>
        <v>23.706425662925813</v>
      </c>
      <c r="P85" s="97">
        <f t="shared" si="11"/>
        <v>57.079898698977061</v>
      </c>
      <c r="Q85" s="97">
        <f t="shared" si="12"/>
        <v>100</v>
      </c>
    </row>
    <row r="86" spans="2:17" ht="15.75" x14ac:dyDescent="0.25">
      <c r="B86" s="93" t="s">
        <v>85</v>
      </c>
      <c r="C86" s="94">
        <f>+'Tav.9a (0-9)'!C83</f>
        <v>101347</v>
      </c>
      <c r="D86" s="94">
        <f>+'Tav.9b (10-19)'!C83</f>
        <v>39947</v>
      </c>
      <c r="E86" s="94">
        <f>+'Tav.9c (20-49)'!C83</f>
        <v>51338</v>
      </c>
      <c r="F86" s="94">
        <f>+'Tav.9d (50-249)'!C83</f>
        <v>107853</v>
      </c>
      <c r="G86" s="94">
        <f>+'Tav.9e (250+)'!C83</f>
        <v>229617</v>
      </c>
      <c r="H86" s="94">
        <f>+'Tav.9 (totale)'!C83</f>
        <v>530102</v>
      </c>
      <c r="I86" s="95"/>
      <c r="J86" s="96"/>
      <c r="K86" s="93" t="s">
        <v>85</v>
      </c>
      <c r="L86" s="97">
        <f t="shared" si="7"/>
        <v>19.118396082263413</v>
      </c>
      <c r="M86" s="97">
        <f t="shared" si="8"/>
        <v>7.5357195407676256</v>
      </c>
      <c r="N86" s="97">
        <f t="shared" si="9"/>
        <v>9.6845512750376344</v>
      </c>
      <c r="O86" s="97">
        <f t="shared" si="10"/>
        <v>20.345707052604968</v>
      </c>
      <c r="P86" s="97">
        <f t="shared" si="11"/>
        <v>43.315626049326355</v>
      </c>
      <c r="Q86" s="97">
        <f t="shared" si="12"/>
        <v>100</v>
      </c>
    </row>
    <row r="87" spans="2:17" ht="15.75" x14ac:dyDescent="0.25">
      <c r="B87" s="93" t="s">
        <v>86</v>
      </c>
      <c r="C87" s="94">
        <f>+'Tav.9a (0-9)'!C84</f>
        <v>98139</v>
      </c>
      <c r="D87" s="94">
        <f>+'Tav.9b (10-19)'!C84</f>
        <v>24961</v>
      </c>
      <c r="E87" s="94">
        <f>+'Tav.9c (20-49)'!C84</f>
        <v>33534</v>
      </c>
      <c r="F87" s="94">
        <f>+'Tav.9d (50-249)'!C84</f>
        <v>56136</v>
      </c>
      <c r="G87" s="94">
        <f>+'Tav.9e (250+)'!C84</f>
        <v>76868</v>
      </c>
      <c r="H87" s="94">
        <f>+'Tav.9 (totale)'!C84</f>
        <v>289638</v>
      </c>
      <c r="I87" s="95"/>
      <c r="J87" s="96"/>
      <c r="K87" s="93" t="s">
        <v>86</v>
      </c>
      <c r="L87" s="97">
        <f t="shared" si="7"/>
        <v>33.883330226006258</v>
      </c>
      <c r="M87" s="97">
        <f t="shared" si="8"/>
        <v>8.6179990194656781</v>
      </c>
      <c r="N87" s="97">
        <f t="shared" si="9"/>
        <v>11.577900689826611</v>
      </c>
      <c r="O87" s="97">
        <f t="shared" si="10"/>
        <v>19.381434756489135</v>
      </c>
      <c r="P87" s="97">
        <f t="shared" si="11"/>
        <v>26.539335308212319</v>
      </c>
      <c r="Q87" s="97">
        <f t="shared" si="12"/>
        <v>100</v>
      </c>
    </row>
    <row r="88" spans="2:17" ht="15.75" x14ac:dyDescent="0.25">
      <c r="B88" s="93" t="s">
        <v>87</v>
      </c>
      <c r="C88" s="94">
        <f>+'Tav.9a (0-9)'!C85</f>
        <v>57125</v>
      </c>
      <c r="D88" s="94">
        <f>+'Tav.9b (10-19)'!C85</f>
        <v>16342</v>
      </c>
      <c r="E88" s="94">
        <f>+'Tav.9c (20-49)'!C85</f>
        <v>19435</v>
      </c>
      <c r="F88" s="94">
        <f>+'Tav.9d (50-249)'!C85</f>
        <v>19538</v>
      </c>
      <c r="G88" s="94">
        <f>+'Tav.9e (250+)'!C85</f>
        <v>4194</v>
      </c>
      <c r="H88" s="94">
        <f>+'Tav.9 (totale)'!C85</f>
        <v>116634</v>
      </c>
      <c r="I88" s="95"/>
      <c r="J88" s="96"/>
      <c r="K88" s="93" t="s">
        <v>87</v>
      </c>
      <c r="L88" s="97">
        <f t="shared" si="7"/>
        <v>48.977999554160881</v>
      </c>
      <c r="M88" s="97">
        <f t="shared" si="8"/>
        <v>14.01135174991855</v>
      </c>
      <c r="N88" s="97">
        <f t="shared" si="9"/>
        <v>16.663237134969219</v>
      </c>
      <c r="O88" s="97">
        <f t="shared" si="10"/>
        <v>16.751547576178471</v>
      </c>
      <c r="P88" s="97">
        <f t="shared" si="11"/>
        <v>3.5958639847728788</v>
      </c>
      <c r="Q88" s="97">
        <f t="shared" si="12"/>
        <v>100</v>
      </c>
    </row>
    <row r="89" spans="2:17" ht="15.75" x14ac:dyDescent="0.25">
      <c r="B89" s="93" t="s">
        <v>88</v>
      </c>
      <c r="C89" s="94">
        <f>+'Tav.9a (0-9)'!C86</f>
        <v>57125</v>
      </c>
      <c r="D89" s="94">
        <f>+'Tav.9b (10-19)'!C86</f>
        <v>16342</v>
      </c>
      <c r="E89" s="94">
        <f>+'Tav.9c (20-49)'!C86</f>
        <v>19435</v>
      </c>
      <c r="F89" s="94">
        <f>+'Tav.9d (50-249)'!C86</f>
        <v>19538</v>
      </c>
      <c r="G89" s="94">
        <f>+'Tav.9e (250+)'!C86</f>
        <v>4194</v>
      </c>
      <c r="H89" s="94">
        <f>+'Tav.9 (totale)'!C86</f>
        <v>116634</v>
      </c>
      <c r="I89" s="95"/>
      <c r="J89" s="96"/>
      <c r="K89" s="93" t="s">
        <v>88</v>
      </c>
      <c r="L89" s="97">
        <f t="shared" si="7"/>
        <v>48.977999554160881</v>
      </c>
      <c r="M89" s="97">
        <f t="shared" si="8"/>
        <v>14.01135174991855</v>
      </c>
      <c r="N89" s="97">
        <f t="shared" si="9"/>
        <v>16.663237134969219</v>
      </c>
      <c r="O89" s="97">
        <f t="shared" si="10"/>
        <v>16.751547576178471</v>
      </c>
      <c r="P89" s="97">
        <f t="shared" si="11"/>
        <v>3.5958639847728788</v>
      </c>
      <c r="Q89" s="97">
        <f t="shared" si="12"/>
        <v>100</v>
      </c>
    </row>
    <row r="90" spans="2:17" ht="15.75" x14ac:dyDescent="0.25">
      <c r="B90" s="93" t="s">
        <v>89</v>
      </c>
      <c r="C90" s="94">
        <f>+'Tav.9a (0-9)'!C87</f>
        <v>434095</v>
      </c>
      <c r="D90" s="94">
        <f>+'Tav.9b (10-19)'!C87</f>
        <v>46368</v>
      </c>
      <c r="E90" s="94">
        <f>+'Tav.9c (20-49)'!C87</f>
        <v>64444</v>
      </c>
      <c r="F90" s="94">
        <f>+'Tav.9d (50-249)'!C87</f>
        <v>163821</v>
      </c>
      <c r="G90" s="94">
        <f>+'Tav.9e (250+)'!C87</f>
        <v>255701</v>
      </c>
      <c r="H90" s="94">
        <f>+'Tav.9 (totale)'!C87</f>
        <v>964429</v>
      </c>
      <c r="I90" s="95"/>
      <c r="J90" s="96"/>
      <c r="K90" s="93" t="s">
        <v>89</v>
      </c>
      <c r="L90" s="97">
        <f t="shared" si="7"/>
        <v>45.01057102181705</v>
      </c>
      <c r="M90" s="97">
        <f t="shared" si="8"/>
        <v>4.807818927054246</v>
      </c>
      <c r="N90" s="97">
        <f t="shared" si="9"/>
        <v>6.6820885726165429</v>
      </c>
      <c r="O90" s="97">
        <f t="shared" si="10"/>
        <v>16.986320403057146</v>
      </c>
      <c r="P90" s="97">
        <f t="shared" si="11"/>
        <v>26.513201075455012</v>
      </c>
      <c r="Q90" s="97">
        <f t="shared" si="12"/>
        <v>100</v>
      </c>
    </row>
    <row r="91" spans="2:17" ht="15.75" x14ac:dyDescent="0.25">
      <c r="B91" s="93" t="s">
        <v>90</v>
      </c>
      <c r="C91" s="94">
        <f>+'Tav.9a (0-9)'!C88</f>
        <v>399263</v>
      </c>
      <c r="D91" s="94">
        <f>+'Tav.9b (10-19)'!C88</f>
        <v>19201</v>
      </c>
      <c r="E91" s="94">
        <f>+'Tav.9c (20-49)'!C88</f>
        <v>17062</v>
      </c>
      <c r="F91" s="94">
        <f>+'Tav.9d (50-249)'!C88</f>
        <v>46313</v>
      </c>
      <c r="G91" s="94">
        <f>+'Tav.9e (250+)'!C88</f>
        <v>91909</v>
      </c>
      <c r="H91" s="94">
        <f>+'Tav.9 (totale)'!C88</f>
        <v>573748</v>
      </c>
      <c r="I91" s="95"/>
      <c r="J91" s="96"/>
      <c r="K91" s="93" t="s">
        <v>90</v>
      </c>
      <c r="L91" s="97">
        <f t="shared" si="7"/>
        <v>69.58856501460572</v>
      </c>
      <c r="M91" s="97">
        <f t="shared" si="8"/>
        <v>3.3465911863745057</v>
      </c>
      <c r="N91" s="97">
        <f t="shared" si="9"/>
        <v>2.9737794292964854</v>
      </c>
      <c r="O91" s="97">
        <f t="shared" si="10"/>
        <v>8.0720107085340604</v>
      </c>
      <c r="P91" s="97">
        <f t="shared" si="11"/>
        <v>16.019053661189233</v>
      </c>
      <c r="Q91" s="97">
        <f t="shared" si="12"/>
        <v>100</v>
      </c>
    </row>
    <row r="92" spans="2:17" ht="15.75" x14ac:dyDescent="0.25">
      <c r="B92" s="93" t="s">
        <v>91</v>
      </c>
      <c r="C92" s="94">
        <f>+'Tav.9a (0-9)'!C89</f>
        <v>13252</v>
      </c>
      <c r="D92" s="94">
        <f>+'Tav.9b (10-19)'!C89</f>
        <v>14679</v>
      </c>
      <c r="E92" s="94">
        <f>+'Tav.9c (20-49)'!C89</f>
        <v>23860</v>
      </c>
      <c r="F92" s="94">
        <f>+'Tav.9d (50-249)'!C89</f>
        <v>49403</v>
      </c>
      <c r="G92" s="94">
        <f>+'Tav.9e (250+)'!C89</f>
        <v>87153</v>
      </c>
      <c r="H92" s="94">
        <f>+'Tav.9 (totale)'!C89</f>
        <v>188347</v>
      </c>
      <c r="I92" s="95"/>
      <c r="J92" s="96"/>
      <c r="K92" s="93" t="s">
        <v>91</v>
      </c>
      <c r="L92" s="97">
        <f t="shared" si="7"/>
        <v>7.0359496036570794</v>
      </c>
      <c r="M92" s="97">
        <f t="shared" si="8"/>
        <v>7.7935937392153845</v>
      </c>
      <c r="N92" s="97">
        <f t="shared" si="9"/>
        <v>12.668107270091905</v>
      </c>
      <c r="O92" s="97">
        <f t="shared" si="10"/>
        <v>26.229778016108568</v>
      </c>
      <c r="P92" s="97">
        <f t="shared" si="11"/>
        <v>46.272571370927068</v>
      </c>
      <c r="Q92" s="97">
        <f t="shared" si="12"/>
        <v>100</v>
      </c>
    </row>
    <row r="93" spans="2:17" ht="15.75" x14ac:dyDescent="0.25">
      <c r="B93" s="93" t="s">
        <v>92</v>
      </c>
      <c r="C93" s="94">
        <f>+'Tav.9a (0-9)'!C90</f>
        <v>21580</v>
      </c>
      <c r="D93" s="94">
        <f>+'Tav.9b (10-19)'!C90</f>
        <v>12488</v>
      </c>
      <c r="E93" s="94">
        <f>+'Tav.9c (20-49)'!C90</f>
        <v>23522</v>
      </c>
      <c r="F93" s="94">
        <f>+'Tav.9d (50-249)'!C90</f>
        <v>68105</v>
      </c>
      <c r="G93" s="94">
        <f>+'Tav.9e (250+)'!C90</f>
        <v>76639</v>
      </c>
      <c r="H93" s="94">
        <f>+'Tav.9 (totale)'!C90</f>
        <v>202334</v>
      </c>
      <c r="I93" s="95"/>
      <c r="J93" s="96"/>
      <c r="K93" s="93" t="s">
        <v>92</v>
      </c>
      <c r="L93" s="97">
        <f t="shared" si="7"/>
        <v>10.66553322723813</v>
      </c>
      <c r="M93" s="97">
        <f t="shared" si="8"/>
        <v>6.1719730742238088</v>
      </c>
      <c r="N93" s="97">
        <f t="shared" si="9"/>
        <v>11.625332371227772</v>
      </c>
      <c r="O93" s="97">
        <f t="shared" si="10"/>
        <v>33.659691401346286</v>
      </c>
      <c r="P93" s="97">
        <f t="shared" si="11"/>
        <v>37.877469925964</v>
      </c>
      <c r="Q93" s="97">
        <f t="shared" si="12"/>
        <v>100</v>
      </c>
    </row>
    <row r="94" spans="2:17" ht="15.75" x14ac:dyDescent="0.25">
      <c r="B94" s="93" t="s">
        <v>93</v>
      </c>
      <c r="C94" s="94">
        <f>+'Tav.9a (0-9)'!C91</f>
        <v>107867</v>
      </c>
      <c r="D94" s="94">
        <f>+'Tav.9b (10-19)'!C91</f>
        <v>15613</v>
      </c>
      <c r="E94" s="94">
        <f>+'Tav.9c (20-49)'!C91</f>
        <v>15146</v>
      </c>
      <c r="F94" s="94">
        <f>+'Tav.9d (50-249)'!C91</f>
        <v>16002</v>
      </c>
      <c r="G94" s="94">
        <f>+'Tav.9e (250+)'!C91</f>
        <v>18802</v>
      </c>
      <c r="H94" s="94">
        <f>+'Tav.9 (totale)'!C91</f>
        <v>173430</v>
      </c>
      <c r="I94" s="95"/>
      <c r="J94" s="96"/>
      <c r="K94" s="93" t="s">
        <v>93</v>
      </c>
      <c r="L94" s="97">
        <f t="shared" si="7"/>
        <v>62.196275154240901</v>
      </c>
      <c r="M94" s="97">
        <f t="shared" si="8"/>
        <v>9.0024793864959936</v>
      </c>
      <c r="N94" s="97">
        <f t="shared" si="9"/>
        <v>8.7332064810009804</v>
      </c>
      <c r="O94" s="97">
        <f t="shared" si="10"/>
        <v>9.2267773741567201</v>
      </c>
      <c r="P94" s="97">
        <f t="shared" si="11"/>
        <v>10.841261604105403</v>
      </c>
      <c r="Q94" s="97">
        <f t="shared" si="12"/>
        <v>100</v>
      </c>
    </row>
    <row r="95" spans="2:17" ht="15.75" x14ac:dyDescent="0.25">
      <c r="B95" s="93" t="s">
        <v>94</v>
      </c>
      <c r="C95" s="94">
        <f>+'Tav.9a (0-9)'!C92</f>
        <v>35360</v>
      </c>
      <c r="D95" s="94">
        <f>+'Tav.9b (10-19)'!C92</f>
        <v>2295</v>
      </c>
      <c r="E95" s="94" t="str">
        <f>+'Tav.9c (20-49)'!C92</f>
        <v>*</v>
      </c>
      <c r="F95" s="94">
        <f>+'Tav.9d (50-249)'!C92</f>
        <v>1679</v>
      </c>
      <c r="G95" s="94">
        <f>+'Tav.9e (250+)'!C92</f>
        <v>549</v>
      </c>
      <c r="H95" s="94">
        <f>+'Tav.9 (totale)'!C92</f>
        <v>41850</v>
      </c>
      <c r="I95" s="95"/>
      <c r="J95" s="96"/>
      <c r="K95" s="93" t="s">
        <v>94</v>
      </c>
      <c r="L95" s="97">
        <f t="shared" si="7"/>
        <v>84.492234169653528</v>
      </c>
      <c r="M95" s="97">
        <f t="shared" si="8"/>
        <v>5.4838709677419359</v>
      </c>
      <c r="N95" s="97" t="s">
        <v>11</v>
      </c>
      <c r="O95" s="97">
        <f t="shared" si="10"/>
        <v>4.0119474313022696</v>
      </c>
      <c r="P95" s="97" t="s">
        <v>11</v>
      </c>
      <c r="Q95" s="97">
        <f t="shared" si="12"/>
        <v>100</v>
      </c>
    </row>
    <row r="96" spans="2:17" ht="15.75" x14ac:dyDescent="0.25">
      <c r="B96" s="93" t="s">
        <v>95</v>
      </c>
      <c r="C96" s="94">
        <f>+'Tav.9a (0-9)'!C93</f>
        <v>1752</v>
      </c>
      <c r="D96" s="94">
        <f>+'Tav.9b (10-19)'!C93</f>
        <v>859</v>
      </c>
      <c r="E96" s="94" t="str">
        <f>+'Tav.9c (20-49)'!C93</f>
        <v>*</v>
      </c>
      <c r="F96" s="94">
        <f>+'Tav.9d (50-249)'!C93</f>
        <v>2283</v>
      </c>
      <c r="G96" s="94">
        <f>+'Tav.9e (250+)'!C93</f>
        <v>5408</v>
      </c>
      <c r="H96" s="94">
        <f>+'Tav.9 (totale)'!C93</f>
        <v>11562</v>
      </c>
      <c r="I96" s="95"/>
      <c r="J96" s="96"/>
      <c r="K96" s="93" t="s">
        <v>95</v>
      </c>
      <c r="L96" s="97">
        <f t="shared" si="7"/>
        <v>15.153087701089776</v>
      </c>
      <c r="M96" s="97">
        <f t="shared" si="8"/>
        <v>7.4295104653174198</v>
      </c>
      <c r="N96" s="97" t="s">
        <v>11</v>
      </c>
      <c r="O96" s="97">
        <f t="shared" si="10"/>
        <v>19.745718733783082</v>
      </c>
      <c r="P96" s="97" t="s">
        <v>11</v>
      </c>
      <c r="Q96" s="97">
        <f t="shared" si="12"/>
        <v>100</v>
      </c>
    </row>
    <row r="97" spans="2:17" ht="15.75" x14ac:dyDescent="0.25">
      <c r="B97" s="93" t="s">
        <v>96</v>
      </c>
      <c r="C97" s="94">
        <f>+'Tav.9a (0-9)'!C94</f>
        <v>19603</v>
      </c>
      <c r="D97" s="94">
        <f>+'Tav.9b (10-19)'!C94</f>
        <v>2836</v>
      </c>
      <c r="E97" s="94">
        <f>+'Tav.9c (20-49)'!C94</f>
        <v>3616</v>
      </c>
      <c r="F97" s="94">
        <f>+'Tav.9d (50-249)'!C94</f>
        <v>3743</v>
      </c>
      <c r="G97" s="94">
        <f>+'Tav.9e (250+)'!C94</f>
        <v>8054</v>
      </c>
      <c r="H97" s="94">
        <f>+'Tav.9 (totale)'!C94</f>
        <v>37852</v>
      </c>
      <c r="I97" s="95"/>
      <c r="J97" s="96"/>
      <c r="K97" s="93" t="s">
        <v>96</v>
      </c>
      <c r="L97" s="97">
        <f t="shared" si="7"/>
        <v>51.788544858924233</v>
      </c>
      <c r="M97" s="97">
        <f t="shared" si="8"/>
        <v>7.4923385818450798</v>
      </c>
      <c r="N97" s="97">
        <f t="shared" si="9"/>
        <v>9.5529958786854063</v>
      </c>
      <c r="O97" s="97">
        <f t="shared" si="10"/>
        <v>9.8885131565042794</v>
      </c>
      <c r="P97" s="97">
        <f t="shared" si="11"/>
        <v>21.277607524041002</v>
      </c>
      <c r="Q97" s="97">
        <f t="shared" si="12"/>
        <v>100</v>
      </c>
    </row>
    <row r="98" spans="2:17" ht="15.75" x14ac:dyDescent="0.25">
      <c r="B98" s="93" t="s">
        <v>97</v>
      </c>
      <c r="C98" s="94">
        <f>+'Tav.9a (0-9)'!C95</f>
        <v>51152</v>
      </c>
      <c r="D98" s="94">
        <f>+'Tav.9b (10-19)'!C95</f>
        <v>9623</v>
      </c>
      <c r="E98" s="94">
        <f>+'Tav.9c (20-49)'!C95</f>
        <v>8303</v>
      </c>
      <c r="F98" s="94">
        <f>+'Tav.9d (50-249)'!C95</f>
        <v>8297</v>
      </c>
      <c r="G98" s="94">
        <f>+'Tav.9e (250+)'!C95</f>
        <v>4791</v>
      </c>
      <c r="H98" s="94">
        <f>+'Tav.9 (totale)'!C95</f>
        <v>82166</v>
      </c>
      <c r="I98" s="95"/>
      <c r="J98" s="96"/>
      <c r="K98" s="93" t="s">
        <v>97</v>
      </c>
      <c r="L98" s="97">
        <f t="shared" si="7"/>
        <v>62.254460482437992</v>
      </c>
      <c r="M98" s="97">
        <f t="shared" si="8"/>
        <v>11.711656889711072</v>
      </c>
      <c r="N98" s="97">
        <f t="shared" si="9"/>
        <v>10.105152982985663</v>
      </c>
      <c r="O98" s="97">
        <f t="shared" si="10"/>
        <v>10.097850692500547</v>
      </c>
      <c r="P98" s="97">
        <f t="shared" si="11"/>
        <v>5.8308789523647251</v>
      </c>
      <c r="Q98" s="97">
        <f t="shared" si="12"/>
        <v>100</v>
      </c>
    </row>
    <row r="99" spans="2:17" ht="15.75" x14ac:dyDescent="0.25">
      <c r="B99" s="93" t="s">
        <v>98</v>
      </c>
      <c r="C99" s="94">
        <f>+'Tav.9a (0-9)'!C96</f>
        <v>372869</v>
      </c>
      <c r="D99" s="94">
        <f>+'Tav.9b (10-19)'!C96</f>
        <v>32173</v>
      </c>
      <c r="E99" s="94">
        <f>+'Tav.9c (20-49)'!C96</f>
        <v>22872</v>
      </c>
      <c r="F99" s="94">
        <f>+'Tav.9d (50-249)'!C96</f>
        <v>24661</v>
      </c>
      <c r="G99" s="94">
        <f>+'Tav.9e (250+)'!C96</f>
        <v>15983</v>
      </c>
      <c r="H99" s="94">
        <f>+'Tav.9 (totale)'!C96</f>
        <v>468558</v>
      </c>
      <c r="I99" s="95"/>
      <c r="J99" s="96"/>
      <c r="K99" s="93" t="s">
        <v>98</v>
      </c>
      <c r="L99" s="97">
        <f t="shared" si="7"/>
        <v>79.577981808015224</v>
      </c>
      <c r="M99" s="97">
        <f t="shared" si="8"/>
        <v>6.8663858049590454</v>
      </c>
      <c r="N99" s="97">
        <f t="shared" si="9"/>
        <v>4.8813594048122111</v>
      </c>
      <c r="O99" s="97">
        <f t="shared" si="10"/>
        <v>5.2631691274079202</v>
      </c>
      <c r="P99" s="97">
        <f t="shared" si="11"/>
        <v>3.411103854805595</v>
      </c>
      <c r="Q99" s="97">
        <f t="shared" si="12"/>
        <v>100</v>
      </c>
    </row>
    <row r="100" spans="2:17" ht="15.75" x14ac:dyDescent="0.25">
      <c r="B100" s="93" t="s">
        <v>99</v>
      </c>
      <c r="C100" s="94">
        <f>+'Tav.9a (0-9)'!C97</f>
        <v>34890</v>
      </c>
      <c r="D100" s="94">
        <f>+'Tav.9b (10-19)'!C97</f>
        <v>3875</v>
      </c>
      <c r="E100" s="94">
        <f>+'Tav.9c (20-49)'!C97</f>
        <v>1920</v>
      </c>
      <c r="F100" s="94">
        <f>+'Tav.9d (50-249)'!C97</f>
        <v>1892</v>
      </c>
      <c r="G100" s="94">
        <f>+'Tav.9e (250+)'!C97</f>
        <v>0</v>
      </c>
      <c r="H100" s="94">
        <f>+'Tav.9 (totale)'!C97</f>
        <v>42577</v>
      </c>
      <c r="I100" s="95"/>
      <c r="J100" s="96"/>
      <c r="K100" s="93" t="s">
        <v>99</v>
      </c>
      <c r="L100" s="97">
        <f t="shared" si="7"/>
        <v>81.945651408037207</v>
      </c>
      <c r="M100" s="97">
        <f t="shared" si="8"/>
        <v>9.1011579021537443</v>
      </c>
      <c r="N100" s="97" t="s">
        <v>11</v>
      </c>
      <c r="O100" s="97">
        <f t="shared" si="10"/>
        <v>4.4437137421612611</v>
      </c>
      <c r="P100" s="97" t="s">
        <v>11</v>
      </c>
      <c r="Q100" s="97">
        <f t="shared" si="12"/>
        <v>100</v>
      </c>
    </row>
    <row r="101" spans="2:17" ht="15.75" x14ac:dyDescent="0.25">
      <c r="B101" s="93" t="s">
        <v>100</v>
      </c>
      <c r="C101" s="94">
        <f>+'Tav.9a (0-9)'!C98</f>
        <v>337979</v>
      </c>
      <c r="D101" s="94">
        <f>+'Tav.9b (10-19)'!C98</f>
        <v>28298</v>
      </c>
      <c r="E101" s="94">
        <f>+'Tav.9c (20-49)'!C98</f>
        <v>20952</v>
      </c>
      <c r="F101" s="94">
        <f>+'Tav.9d (50-249)'!C98</f>
        <v>22769</v>
      </c>
      <c r="G101" s="94">
        <f>+'Tav.9e (250+)'!C98</f>
        <v>15983</v>
      </c>
      <c r="H101" s="94">
        <f>+'Tav.9 (totale)'!C98</f>
        <v>425981</v>
      </c>
      <c r="I101" s="95"/>
      <c r="J101" s="96"/>
      <c r="K101" s="93" t="s">
        <v>100</v>
      </c>
      <c r="L101" s="97">
        <f t="shared" si="7"/>
        <v>79.341332125141733</v>
      </c>
      <c r="M101" s="97">
        <f t="shared" si="8"/>
        <v>6.6430192895927291</v>
      </c>
      <c r="N101" s="97" t="s">
        <v>11</v>
      </c>
      <c r="O101" s="97">
        <f t="shared" si="10"/>
        <v>5.345074076073816</v>
      </c>
      <c r="P101" s="97" t="s">
        <v>11</v>
      </c>
      <c r="Q101" s="97">
        <f t="shared" si="12"/>
        <v>100</v>
      </c>
    </row>
    <row r="102" spans="2:17" ht="15.75" x14ac:dyDescent="0.25">
      <c r="B102" s="98" t="s">
        <v>101</v>
      </c>
      <c r="C102" s="99">
        <f>+'Tav.9a (0-9)'!C99</f>
        <v>7269701</v>
      </c>
      <c r="D102" s="99">
        <f>+'Tav.9b (10-19)'!C99</f>
        <v>1668434</v>
      </c>
      <c r="E102" s="99">
        <f>+'Tav.9c (20-49)'!C99</f>
        <v>1550783</v>
      </c>
      <c r="F102" s="99">
        <f>+'Tav.9d (50-249)'!C99</f>
        <v>2203260</v>
      </c>
      <c r="G102" s="99">
        <f>+'Tav.9e (250+)'!C99</f>
        <v>3902790</v>
      </c>
      <c r="H102" s="99">
        <f>+'Tav.9 (totale)'!C99</f>
        <v>16594968</v>
      </c>
      <c r="I102" s="95"/>
      <c r="J102" s="96"/>
      <c r="K102" s="98" t="s">
        <v>101</v>
      </c>
      <c r="L102" s="100">
        <f t="shared" si="7"/>
        <v>43.806658741372686</v>
      </c>
      <c r="M102" s="100">
        <f t="shared" si="8"/>
        <v>10.053854879382714</v>
      </c>
      <c r="N102" s="100">
        <f t="shared" si="9"/>
        <v>9.3448990079402385</v>
      </c>
      <c r="O102" s="100">
        <f t="shared" si="10"/>
        <v>13.276675194552951</v>
      </c>
      <c r="P102" s="100">
        <f t="shared" si="11"/>
        <v>23.517912176751409</v>
      </c>
      <c r="Q102" s="100">
        <f t="shared" si="12"/>
        <v>100</v>
      </c>
    </row>
    <row r="103" spans="2:17" ht="6" customHeight="1" x14ac:dyDescent="0.25">
      <c r="B103" s="101"/>
      <c r="C103" s="101"/>
      <c r="D103" s="101"/>
      <c r="E103" s="101"/>
      <c r="F103" s="101"/>
      <c r="G103" s="101"/>
      <c r="H103" s="102"/>
      <c r="K103" s="102"/>
      <c r="L103" s="102"/>
      <c r="M103" s="102"/>
      <c r="N103" s="102"/>
      <c r="O103" s="102"/>
      <c r="P103" s="102"/>
      <c r="Q103" s="102"/>
    </row>
  </sheetData>
  <pageMargins left="0.23622047244094491" right="0.31496062992125984" top="0.59055118110236227" bottom="0.59055118110236227" header="0.51181102362204722" footer="0.51181102362204722"/>
  <pageSetup paperSize="8" scale="70" orientation="portrait" r:id="rId1"/>
  <headerFooter alignWithMargins="0"/>
  <ignoredErrors>
    <ignoredError sqref="D7 M7" twoDigitTextYear="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sheetPr>
  <dimension ref="B2:T103"/>
  <sheetViews>
    <sheetView topLeftCell="C63" zoomScale="70" zoomScaleNormal="70" workbookViewId="0">
      <selection activeCell="K2" sqref="K2:Q104"/>
    </sheetView>
  </sheetViews>
  <sheetFormatPr defaultRowHeight="13.5" x14ac:dyDescent="0.25"/>
  <cols>
    <col min="1" max="1" width="9.140625" style="84"/>
    <col min="2" max="2" width="105.28515625" style="84" customWidth="1"/>
    <col min="3" max="8" width="15.7109375" style="84" customWidth="1"/>
    <col min="9" max="10" width="9.140625" style="84"/>
    <col min="11" max="11" width="105.7109375" style="84" customWidth="1"/>
    <col min="12" max="17" width="15.7109375" style="84" customWidth="1"/>
    <col min="18" max="255" width="9.140625" style="84"/>
    <col min="256" max="256" width="35.85546875" style="84" customWidth="1"/>
    <col min="257" max="257" width="8.5703125" style="84" customWidth="1"/>
    <col min="258" max="258" width="9.140625" style="84"/>
    <col min="259" max="259" width="9" style="84" customWidth="1"/>
    <col min="260" max="260" width="11.28515625" style="84" customWidth="1"/>
    <col min="261" max="261" width="11" style="84" customWidth="1"/>
    <col min="262" max="262" width="10.85546875" style="84" customWidth="1"/>
    <col min="263" max="264" width="9.5703125" style="84" customWidth="1"/>
    <col min="265" max="511" width="9.140625" style="84"/>
    <col min="512" max="512" width="35.85546875" style="84" customWidth="1"/>
    <col min="513" max="513" width="8.5703125" style="84" customWidth="1"/>
    <col min="514" max="514" width="9.140625" style="84"/>
    <col min="515" max="515" width="9" style="84" customWidth="1"/>
    <col min="516" max="516" width="11.28515625" style="84" customWidth="1"/>
    <col min="517" max="517" width="11" style="84" customWidth="1"/>
    <col min="518" max="518" width="10.85546875" style="84" customWidth="1"/>
    <col min="519" max="520" width="9.5703125" style="84" customWidth="1"/>
    <col min="521" max="767" width="9.140625" style="84"/>
    <col min="768" max="768" width="35.85546875" style="84" customWidth="1"/>
    <col min="769" max="769" width="8.5703125" style="84" customWidth="1"/>
    <col min="770" max="770" width="9.140625" style="84"/>
    <col min="771" max="771" width="9" style="84" customWidth="1"/>
    <col min="772" max="772" width="11.28515625" style="84" customWidth="1"/>
    <col min="773" max="773" width="11" style="84" customWidth="1"/>
    <col min="774" max="774" width="10.85546875" style="84" customWidth="1"/>
    <col min="775" max="776" width="9.5703125" style="84" customWidth="1"/>
    <col min="777" max="1023" width="9.140625" style="84"/>
    <col min="1024" max="1024" width="35.85546875" style="84" customWidth="1"/>
    <col min="1025" max="1025" width="8.5703125" style="84" customWidth="1"/>
    <col min="1026" max="1026" width="9.140625" style="84"/>
    <col min="1027" max="1027" width="9" style="84" customWidth="1"/>
    <col min="1028" max="1028" width="11.28515625" style="84" customWidth="1"/>
    <col min="1029" max="1029" width="11" style="84" customWidth="1"/>
    <col min="1030" max="1030" width="10.85546875" style="84" customWidth="1"/>
    <col min="1031" max="1032" width="9.5703125" style="84" customWidth="1"/>
    <col min="1033" max="1279" width="9.140625" style="84"/>
    <col min="1280" max="1280" width="35.85546875" style="84" customWidth="1"/>
    <col min="1281" max="1281" width="8.5703125" style="84" customWidth="1"/>
    <col min="1282" max="1282" width="9.140625" style="84"/>
    <col min="1283" max="1283" width="9" style="84" customWidth="1"/>
    <col min="1284" max="1284" width="11.28515625" style="84" customWidth="1"/>
    <col min="1285" max="1285" width="11" style="84" customWidth="1"/>
    <col min="1286" max="1286" width="10.85546875" style="84" customWidth="1"/>
    <col min="1287" max="1288" width="9.5703125" style="84" customWidth="1"/>
    <col min="1289" max="1535" width="9.140625" style="84"/>
    <col min="1536" max="1536" width="35.85546875" style="84" customWidth="1"/>
    <col min="1537" max="1537" width="8.5703125" style="84" customWidth="1"/>
    <col min="1538" max="1538" width="9.140625" style="84"/>
    <col min="1539" max="1539" width="9" style="84" customWidth="1"/>
    <col min="1540" max="1540" width="11.28515625" style="84" customWidth="1"/>
    <col min="1541" max="1541" width="11" style="84" customWidth="1"/>
    <col min="1542" max="1542" width="10.85546875" style="84" customWidth="1"/>
    <col min="1543" max="1544" width="9.5703125" style="84" customWidth="1"/>
    <col min="1545" max="1791" width="9.140625" style="84"/>
    <col min="1792" max="1792" width="35.85546875" style="84" customWidth="1"/>
    <col min="1793" max="1793" width="8.5703125" style="84" customWidth="1"/>
    <col min="1794" max="1794" width="9.140625" style="84"/>
    <col min="1795" max="1795" width="9" style="84" customWidth="1"/>
    <col min="1796" max="1796" width="11.28515625" style="84" customWidth="1"/>
    <col min="1797" max="1797" width="11" style="84" customWidth="1"/>
    <col min="1798" max="1798" width="10.85546875" style="84" customWidth="1"/>
    <col min="1799" max="1800" width="9.5703125" style="84" customWidth="1"/>
    <col min="1801" max="2047" width="9.140625" style="84"/>
    <col min="2048" max="2048" width="35.85546875" style="84" customWidth="1"/>
    <col min="2049" max="2049" width="8.5703125" style="84" customWidth="1"/>
    <col min="2050" max="2050" width="9.140625" style="84"/>
    <col min="2051" max="2051" width="9" style="84" customWidth="1"/>
    <col min="2052" max="2052" width="11.28515625" style="84" customWidth="1"/>
    <col min="2053" max="2053" width="11" style="84" customWidth="1"/>
    <col min="2054" max="2054" width="10.85546875" style="84" customWidth="1"/>
    <col min="2055" max="2056" width="9.5703125" style="84" customWidth="1"/>
    <col min="2057" max="2303" width="9.140625" style="84"/>
    <col min="2304" max="2304" width="35.85546875" style="84" customWidth="1"/>
    <col min="2305" max="2305" width="8.5703125" style="84" customWidth="1"/>
    <col min="2306" max="2306" width="9.140625" style="84"/>
    <col min="2307" max="2307" width="9" style="84" customWidth="1"/>
    <col min="2308" max="2308" width="11.28515625" style="84" customWidth="1"/>
    <col min="2309" max="2309" width="11" style="84" customWidth="1"/>
    <col min="2310" max="2310" width="10.85546875" style="84" customWidth="1"/>
    <col min="2311" max="2312" width="9.5703125" style="84" customWidth="1"/>
    <col min="2313" max="2559" width="9.140625" style="84"/>
    <col min="2560" max="2560" width="35.85546875" style="84" customWidth="1"/>
    <col min="2561" max="2561" width="8.5703125" style="84" customWidth="1"/>
    <col min="2562" max="2562" width="9.140625" style="84"/>
    <col min="2563" max="2563" width="9" style="84" customWidth="1"/>
    <col min="2564" max="2564" width="11.28515625" style="84" customWidth="1"/>
    <col min="2565" max="2565" width="11" style="84" customWidth="1"/>
    <col min="2566" max="2566" width="10.85546875" style="84" customWidth="1"/>
    <col min="2567" max="2568" width="9.5703125" style="84" customWidth="1"/>
    <col min="2569" max="2815" width="9.140625" style="84"/>
    <col min="2816" max="2816" width="35.85546875" style="84" customWidth="1"/>
    <col min="2817" max="2817" width="8.5703125" style="84" customWidth="1"/>
    <col min="2818" max="2818" width="9.140625" style="84"/>
    <col min="2819" max="2819" width="9" style="84" customWidth="1"/>
    <col min="2820" max="2820" width="11.28515625" style="84" customWidth="1"/>
    <col min="2821" max="2821" width="11" style="84" customWidth="1"/>
    <col min="2822" max="2822" width="10.85546875" style="84" customWidth="1"/>
    <col min="2823" max="2824" width="9.5703125" style="84" customWidth="1"/>
    <col min="2825" max="3071" width="9.140625" style="84"/>
    <col min="3072" max="3072" width="35.85546875" style="84" customWidth="1"/>
    <col min="3073" max="3073" width="8.5703125" style="84" customWidth="1"/>
    <col min="3074" max="3074" width="9.140625" style="84"/>
    <col min="3075" max="3075" width="9" style="84" customWidth="1"/>
    <col min="3076" max="3076" width="11.28515625" style="84" customWidth="1"/>
    <col min="3077" max="3077" width="11" style="84" customWidth="1"/>
    <col min="3078" max="3078" width="10.85546875" style="84" customWidth="1"/>
    <col min="3079" max="3080" width="9.5703125" style="84" customWidth="1"/>
    <col min="3081" max="3327" width="9.140625" style="84"/>
    <col min="3328" max="3328" width="35.85546875" style="84" customWidth="1"/>
    <col min="3329" max="3329" width="8.5703125" style="84" customWidth="1"/>
    <col min="3330" max="3330" width="9.140625" style="84"/>
    <col min="3331" max="3331" width="9" style="84" customWidth="1"/>
    <col min="3332" max="3332" width="11.28515625" style="84" customWidth="1"/>
    <col min="3333" max="3333" width="11" style="84" customWidth="1"/>
    <col min="3334" max="3334" width="10.85546875" style="84" customWidth="1"/>
    <col min="3335" max="3336" width="9.5703125" style="84" customWidth="1"/>
    <col min="3337" max="3583" width="9.140625" style="84"/>
    <col min="3584" max="3584" width="35.85546875" style="84" customWidth="1"/>
    <col min="3585" max="3585" width="8.5703125" style="84" customWidth="1"/>
    <col min="3586" max="3586" width="9.140625" style="84"/>
    <col min="3587" max="3587" width="9" style="84" customWidth="1"/>
    <col min="3588" max="3588" width="11.28515625" style="84" customWidth="1"/>
    <col min="3589" max="3589" width="11" style="84" customWidth="1"/>
    <col min="3590" max="3590" width="10.85546875" style="84" customWidth="1"/>
    <col min="3591" max="3592" width="9.5703125" style="84" customWidth="1"/>
    <col min="3593" max="3839" width="9.140625" style="84"/>
    <col min="3840" max="3840" width="35.85546875" style="84" customWidth="1"/>
    <col min="3841" max="3841" width="8.5703125" style="84" customWidth="1"/>
    <col min="3842" max="3842" width="9.140625" style="84"/>
    <col min="3843" max="3843" width="9" style="84" customWidth="1"/>
    <col min="3844" max="3844" width="11.28515625" style="84" customWidth="1"/>
    <col min="3845" max="3845" width="11" style="84" customWidth="1"/>
    <col min="3846" max="3846" width="10.85546875" style="84" customWidth="1"/>
    <col min="3847" max="3848" width="9.5703125" style="84" customWidth="1"/>
    <col min="3849" max="4095" width="9.140625" style="84"/>
    <col min="4096" max="4096" width="35.85546875" style="84" customWidth="1"/>
    <col min="4097" max="4097" width="8.5703125" style="84" customWidth="1"/>
    <col min="4098" max="4098" width="9.140625" style="84"/>
    <col min="4099" max="4099" width="9" style="84" customWidth="1"/>
    <col min="4100" max="4100" width="11.28515625" style="84" customWidth="1"/>
    <col min="4101" max="4101" width="11" style="84" customWidth="1"/>
    <col min="4102" max="4102" width="10.85546875" style="84" customWidth="1"/>
    <col min="4103" max="4104" width="9.5703125" style="84" customWidth="1"/>
    <col min="4105" max="4351" width="9.140625" style="84"/>
    <col min="4352" max="4352" width="35.85546875" style="84" customWidth="1"/>
    <col min="4353" max="4353" width="8.5703125" style="84" customWidth="1"/>
    <col min="4354" max="4354" width="9.140625" style="84"/>
    <col min="4355" max="4355" width="9" style="84" customWidth="1"/>
    <col min="4356" max="4356" width="11.28515625" style="84" customWidth="1"/>
    <col min="4357" max="4357" width="11" style="84" customWidth="1"/>
    <col min="4358" max="4358" width="10.85546875" style="84" customWidth="1"/>
    <col min="4359" max="4360" width="9.5703125" style="84" customWidth="1"/>
    <col min="4361" max="4607" width="9.140625" style="84"/>
    <col min="4608" max="4608" width="35.85546875" style="84" customWidth="1"/>
    <col min="4609" max="4609" width="8.5703125" style="84" customWidth="1"/>
    <col min="4610" max="4610" width="9.140625" style="84"/>
    <col min="4611" max="4611" width="9" style="84" customWidth="1"/>
    <col min="4612" max="4612" width="11.28515625" style="84" customWidth="1"/>
    <col min="4613" max="4613" width="11" style="84" customWidth="1"/>
    <col min="4614" max="4614" width="10.85546875" style="84" customWidth="1"/>
    <col min="4615" max="4616" width="9.5703125" style="84" customWidth="1"/>
    <col min="4617" max="4863" width="9.140625" style="84"/>
    <col min="4864" max="4864" width="35.85546875" style="84" customWidth="1"/>
    <col min="4865" max="4865" width="8.5703125" style="84" customWidth="1"/>
    <col min="4866" max="4866" width="9.140625" style="84"/>
    <col min="4867" max="4867" width="9" style="84" customWidth="1"/>
    <col min="4868" max="4868" width="11.28515625" style="84" customWidth="1"/>
    <col min="4869" max="4869" width="11" style="84" customWidth="1"/>
    <col min="4870" max="4870" width="10.85546875" style="84" customWidth="1"/>
    <col min="4871" max="4872" width="9.5703125" style="84" customWidth="1"/>
    <col min="4873" max="5119" width="9.140625" style="84"/>
    <col min="5120" max="5120" width="35.85546875" style="84" customWidth="1"/>
    <col min="5121" max="5121" width="8.5703125" style="84" customWidth="1"/>
    <col min="5122" max="5122" width="9.140625" style="84"/>
    <col min="5123" max="5123" width="9" style="84" customWidth="1"/>
    <col min="5124" max="5124" width="11.28515625" style="84" customWidth="1"/>
    <col min="5125" max="5125" width="11" style="84" customWidth="1"/>
    <col min="5126" max="5126" width="10.85546875" style="84" customWidth="1"/>
    <col min="5127" max="5128" width="9.5703125" style="84" customWidth="1"/>
    <col min="5129" max="5375" width="9.140625" style="84"/>
    <col min="5376" max="5376" width="35.85546875" style="84" customWidth="1"/>
    <col min="5377" max="5377" width="8.5703125" style="84" customWidth="1"/>
    <col min="5378" max="5378" width="9.140625" style="84"/>
    <col min="5379" max="5379" width="9" style="84" customWidth="1"/>
    <col min="5380" max="5380" width="11.28515625" style="84" customWidth="1"/>
    <col min="5381" max="5381" width="11" style="84" customWidth="1"/>
    <col min="5382" max="5382" width="10.85546875" style="84" customWidth="1"/>
    <col min="5383" max="5384" width="9.5703125" style="84" customWidth="1"/>
    <col min="5385" max="5631" width="9.140625" style="84"/>
    <col min="5632" max="5632" width="35.85546875" style="84" customWidth="1"/>
    <col min="5633" max="5633" width="8.5703125" style="84" customWidth="1"/>
    <col min="5634" max="5634" width="9.140625" style="84"/>
    <col min="5635" max="5635" width="9" style="84" customWidth="1"/>
    <col min="5636" max="5636" width="11.28515625" style="84" customWidth="1"/>
    <col min="5637" max="5637" width="11" style="84" customWidth="1"/>
    <col min="5638" max="5638" width="10.85546875" style="84" customWidth="1"/>
    <col min="5639" max="5640" width="9.5703125" style="84" customWidth="1"/>
    <col min="5641" max="5887" width="9.140625" style="84"/>
    <col min="5888" max="5888" width="35.85546875" style="84" customWidth="1"/>
    <col min="5889" max="5889" width="8.5703125" style="84" customWidth="1"/>
    <col min="5890" max="5890" width="9.140625" style="84"/>
    <col min="5891" max="5891" width="9" style="84" customWidth="1"/>
    <col min="5892" max="5892" width="11.28515625" style="84" customWidth="1"/>
    <col min="5893" max="5893" width="11" style="84" customWidth="1"/>
    <col min="5894" max="5894" width="10.85546875" style="84" customWidth="1"/>
    <col min="5895" max="5896" width="9.5703125" style="84" customWidth="1"/>
    <col min="5897" max="6143" width="9.140625" style="84"/>
    <col min="6144" max="6144" width="35.85546875" style="84" customWidth="1"/>
    <col min="6145" max="6145" width="8.5703125" style="84" customWidth="1"/>
    <col min="6146" max="6146" width="9.140625" style="84"/>
    <col min="6147" max="6147" width="9" style="84" customWidth="1"/>
    <col min="6148" max="6148" width="11.28515625" style="84" customWidth="1"/>
    <col min="6149" max="6149" width="11" style="84" customWidth="1"/>
    <col min="6150" max="6150" width="10.85546875" style="84" customWidth="1"/>
    <col min="6151" max="6152" width="9.5703125" style="84" customWidth="1"/>
    <col min="6153" max="6399" width="9.140625" style="84"/>
    <col min="6400" max="6400" width="35.85546875" style="84" customWidth="1"/>
    <col min="6401" max="6401" width="8.5703125" style="84" customWidth="1"/>
    <col min="6402" max="6402" width="9.140625" style="84"/>
    <col min="6403" max="6403" width="9" style="84" customWidth="1"/>
    <col min="6404" max="6404" width="11.28515625" style="84" customWidth="1"/>
    <col min="6405" max="6405" width="11" style="84" customWidth="1"/>
    <col min="6406" max="6406" width="10.85546875" style="84" customWidth="1"/>
    <col min="6407" max="6408" width="9.5703125" style="84" customWidth="1"/>
    <col min="6409" max="6655" width="9.140625" style="84"/>
    <col min="6656" max="6656" width="35.85546875" style="84" customWidth="1"/>
    <col min="6657" max="6657" width="8.5703125" style="84" customWidth="1"/>
    <col min="6658" max="6658" width="9.140625" style="84"/>
    <col min="6659" max="6659" width="9" style="84" customWidth="1"/>
    <col min="6660" max="6660" width="11.28515625" style="84" customWidth="1"/>
    <col min="6661" max="6661" width="11" style="84" customWidth="1"/>
    <col min="6662" max="6662" width="10.85546875" style="84" customWidth="1"/>
    <col min="6663" max="6664" width="9.5703125" style="84" customWidth="1"/>
    <col min="6665" max="6911" width="9.140625" style="84"/>
    <col min="6912" max="6912" width="35.85546875" style="84" customWidth="1"/>
    <col min="6913" max="6913" width="8.5703125" style="84" customWidth="1"/>
    <col min="6914" max="6914" width="9.140625" style="84"/>
    <col min="6915" max="6915" width="9" style="84" customWidth="1"/>
    <col min="6916" max="6916" width="11.28515625" style="84" customWidth="1"/>
    <col min="6917" max="6917" width="11" style="84" customWidth="1"/>
    <col min="6918" max="6918" width="10.85546875" style="84" customWidth="1"/>
    <col min="6919" max="6920" width="9.5703125" style="84" customWidth="1"/>
    <col min="6921" max="7167" width="9.140625" style="84"/>
    <col min="7168" max="7168" width="35.85546875" style="84" customWidth="1"/>
    <col min="7169" max="7169" width="8.5703125" style="84" customWidth="1"/>
    <col min="7170" max="7170" width="9.140625" style="84"/>
    <col min="7171" max="7171" width="9" style="84" customWidth="1"/>
    <col min="7172" max="7172" width="11.28515625" style="84" customWidth="1"/>
    <col min="7173" max="7173" width="11" style="84" customWidth="1"/>
    <col min="7174" max="7174" width="10.85546875" style="84" customWidth="1"/>
    <col min="7175" max="7176" width="9.5703125" style="84" customWidth="1"/>
    <col min="7177" max="7423" width="9.140625" style="84"/>
    <col min="7424" max="7424" width="35.85546875" style="84" customWidth="1"/>
    <col min="7425" max="7425" width="8.5703125" style="84" customWidth="1"/>
    <col min="7426" max="7426" width="9.140625" style="84"/>
    <col min="7427" max="7427" width="9" style="84" customWidth="1"/>
    <col min="7428" max="7428" width="11.28515625" style="84" customWidth="1"/>
    <col min="7429" max="7429" width="11" style="84" customWidth="1"/>
    <col min="7430" max="7430" width="10.85546875" style="84" customWidth="1"/>
    <col min="7431" max="7432" width="9.5703125" style="84" customWidth="1"/>
    <col min="7433" max="7679" width="9.140625" style="84"/>
    <col min="7680" max="7680" width="35.85546875" style="84" customWidth="1"/>
    <col min="7681" max="7681" width="8.5703125" style="84" customWidth="1"/>
    <col min="7682" max="7682" width="9.140625" style="84"/>
    <col min="7683" max="7683" width="9" style="84" customWidth="1"/>
    <col min="7684" max="7684" width="11.28515625" style="84" customWidth="1"/>
    <col min="7685" max="7685" width="11" style="84" customWidth="1"/>
    <col min="7686" max="7686" width="10.85546875" style="84" customWidth="1"/>
    <col min="7687" max="7688" width="9.5703125" style="84" customWidth="1"/>
    <col min="7689" max="7935" width="9.140625" style="84"/>
    <col min="7936" max="7936" width="35.85546875" style="84" customWidth="1"/>
    <col min="7937" max="7937" width="8.5703125" style="84" customWidth="1"/>
    <col min="7938" max="7938" width="9.140625" style="84"/>
    <col min="7939" max="7939" width="9" style="84" customWidth="1"/>
    <col min="7940" max="7940" width="11.28515625" style="84" customWidth="1"/>
    <col min="7941" max="7941" width="11" style="84" customWidth="1"/>
    <col min="7942" max="7942" width="10.85546875" style="84" customWidth="1"/>
    <col min="7943" max="7944" width="9.5703125" style="84" customWidth="1"/>
    <col min="7945" max="8191" width="9.140625" style="84"/>
    <col min="8192" max="8192" width="35.85546875" style="84" customWidth="1"/>
    <col min="8193" max="8193" width="8.5703125" style="84" customWidth="1"/>
    <col min="8194" max="8194" width="9.140625" style="84"/>
    <col min="8195" max="8195" width="9" style="84" customWidth="1"/>
    <col min="8196" max="8196" width="11.28515625" style="84" customWidth="1"/>
    <col min="8197" max="8197" width="11" style="84" customWidth="1"/>
    <col min="8198" max="8198" width="10.85546875" style="84" customWidth="1"/>
    <col min="8199" max="8200" width="9.5703125" style="84" customWidth="1"/>
    <col min="8201" max="8447" width="9.140625" style="84"/>
    <col min="8448" max="8448" width="35.85546875" style="84" customWidth="1"/>
    <col min="8449" max="8449" width="8.5703125" style="84" customWidth="1"/>
    <col min="8450" max="8450" width="9.140625" style="84"/>
    <col min="8451" max="8451" width="9" style="84" customWidth="1"/>
    <col min="8452" max="8452" width="11.28515625" style="84" customWidth="1"/>
    <col min="8453" max="8453" width="11" style="84" customWidth="1"/>
    <col min="8454" max="8454" width="10.85546875" style="84" customWidth="1"/>
    <col min="8455" max="8456" width="9.5703125" style="84" customWidth="1"/>
    <col min="8457" max="8703" width="9.140625" style="84"/>
    <col min="8704" max="8704" width="35.85546875" style="84" customWidth="1"/>
    <col min="8705" max="8705" width="8.5703125" style="84" customWidth="1"/>
    <col min="8706" max="8706" width="9.140625" style="84"/>
    <col min="8707" max="8707" width="9" style="84" customWidth="1"/>
    <col min="8708" max="8708" width="11.28515625" style="84" customWidth="1"/>
    <col min="8709" max="8709" width="11" style="84" customWidth="1"/>
    <col min="8710" max="8710" width="10.85546875" style="84" customWidth="1"/>
    <col min="8711" max="8712" width="9.5703125" style="84" customWidth="1"/>
    <col min="8713" max="8959" width="9.140625" style="84"/>
    <col min="8960" max="8960" width="35.85546875" style="84" customWidth="1"/>
    <col min="8961" max="8961" width="8.5703125" style="84" customWidth="1"/>
    <col min="8962" max="8962" width="9.140625" style="84"/>
    <col min="8963" max="8963" width="9" style="84" customWidth="1"/>
    <col min="8964" max="8964" width="11.28515625" style="84" customWidth="1"/>
    <col min="8965" max="8965" width="11" style="84" customWidth="1"/>
    <col min="8966" max="8966" width="10.85546875" style="84" customWidth="1"/>
    <col min="8967" max="8968" width="9.5703125" style="84" customWidth="1"/>
    <col min="8969" max="9215" width="9.140625" style="84"/>
    <col min="9216" max="9216" width="35.85546875" style="84" customWidth="1"/>
    <col min="9217" max="9217" width="8.5703125" style="84" customWidth="1"/>
    <col min="9218" max="9218" width="9.140625" style="84"/>
    <col min="9219" max="9219" width="9" style="84" customWidth="1"/>
    <col min="9220" max="9220" width="11.28515625" style="84" customWidth="1"/>
    <col min="9221" max="9221" width="11" style="84" customWidth="1"/>
    <col min="9222" max="9222" width="10.85546875" style="84" customWidth="1"/>
    <col min="9223" max="9224" width="9.5703125" style="84" customWidth="1"/>
    <col min="9225" max="9471" width="9.140625" style="84"/>
    <col min="9472" max="9472" width="35.85546875" style="84" customWidth="1"/>
    <col min="9473" max="9473" width="8.5703125" style="84" customWidth="1"/>
    <col min="9474" max="9474" width="9.140625" style="84"/>
    <col min="9475" max="9475" width="9" style="84" customWidth="1"/>
    <col min="9476" max="9476" width="11.28515625" style="84" customWidth="1"/>
    <col min="9477" max="9477" width="11" style="84" customWidth="1"/>
    <col min="9478" max="9478" width="10.85546875" style="84" customWidth="1"/>
    <col min="9479" max="9480" width="9.5703125" style="84" customWidth="1"/>
    <col min="9481" max="9727" width="9.140625" style="84"/>
    <col min="9728" max="9728" width="35.85546875" style="84" customWidth="1"/>
    <col min="9729" max="9729" width="8.5703125" style="84" customWidth="1"/>
    <col min="9730" max="9730" width="9.140625" style="84"/>
    <col min="9731" max="9731" width="9" style="84" customWidth="1"/>
    <col min="9732" max="9732" width="11.28515625" style="84" customWidth="1"/>
    <col min="9733" max="9733" width="11" style="84" customWidth="1"/>
    <col min="9734" max="9734" width="10.85546875" style="84" customWidth="1"/>
    <col min="9735" max="9736" width="9.5703125" style="84" customWidth="1"/>
    <col min="9737" max="9983" width="9.140625" style="84"/>
    <col min="9984" max="9984" width="35.85546875" style="84" customWidth="1"/>
    <col min="9985" max="9985" width="8.5703125" style="84" customWidth="1"/>
    <col min="9986" max="9986" width="9.140625" style="84"/>
    <col min="9987" max="9987" width="9" style="84" customWidth="1"/>
    <col min="9988" max="9988" width="11.28515625" style="84" customWidth="1"/>
    <col min="9989" max="9989" width="11" style="84" customWidth="1"/>
    <col min="9990" max="9990" width="10.85546875" style="84" customWidth="1"/>
    <col min="9991" max="9992" width="9.5703125" style="84" customWidth="1"/>
    <col min="9993" max="10239" width="9.140625" style="84"/>
    <col min="10240" max="10240" width="35.85546875" style="84" customWidth="1"/>
    <col min="10241" max="10241" width="8.5703125" style="84" customWidth="1"/>
    <col min="10242" max="10242" width="9.140625" style="84"/>
    <col min="10243" max="10243" width="9" style="84" customWidth="1"/>
    <col min="10244" max="10244" width="11.28515625" style="84" customWidth="1"/>
    <col min="10245" max="10245" width="11" style="84" customWidth="1"/>
    <col min="10246" max="10246" width="10.85546875" style="84" customWidth="1"/>
    <col min="10247" max="10248" width="9.5703125" style="84" customWidth="1"/>
    <col min="10249" max="10495" width="9.140625" style="84"/>
    <col min="10496" max="10496" width="35.85546875" style="84" customWidth="1"/>
    <col min="10497" max="10497" width="8.5703125" style="84" customWidth="1"/>
    <col min="10498" max="10498" width="9.140625" style="84"/>
    <col min="10499" max="10499" width="9" style="84" customWidth="1"/>
    <col min="10500" max="10500" width="11.28515625" style="84" customWidth="1"/>
    <col min="10501" max="10501" width="11" style="84" customWidth="1"/>
    <col min="10502" max="10502" width="10.85546875" style="84" customWidth="1"/>
    <col min="10503" max="10504" width="9.5703125" style="84" customWidth="1"/>
    <col min="10505" max="10751" width="9.140625" style="84"/>
    <col min="10752" max="10752" width="35.85546875" style="84" customWidth="1"/>
    <col min="10753" max="10753" width="8.5703125" style="84" customWidth="1"/>
    <col min="10754" max="10754" width="9.140625" style="84"/>
    <col min="10755" max="10755" width="9" style="84" customWidth="1"/>
    <col min="10756" max="10756" width="11.28515625" style="84" customWidth="1"/>
    <col min="10757" max="10757" width="11" style="84" customWidth="1"/>
    <col min="10758" max="10758" width="10.85546875" style="84" customWidth="1"/>
    <col min="10759" max="10760" width="9.5703125" style="84" customWidth="1"/>
    <col min="10761" max="11007" width="9.140625" style="84"/>
    <col min="11008" max="11008" width="35.85546875" style="84" customWidth="1"/>
    <col min="11009" max="11009" width="8.5703125" style="84" customWidth="1"/>
    <col min="11010" max="11010" width="9.140625" style="84"/>
    <col min="11011" max="11011" width="9" style="84" customWidth="1"/>
    <col min="11012" max="11012" width="11.28515625" style="84" customWidth="1"/>
    <col min="11013" max="11013" width="11" style="84" customWidth="1"/>
    <col min="11014" max="11014" width="10.85546875" style="84" customWidth="1"/>
    <col min="11015" max="11016" width="9.5703125" style="84" customWidth="1"/>
    <col min="11017" max="11263" width="9.140625" style="84"/>
    <col min="11264" max="11264" width="35.85546875" style="84" customWidth="1"/>
    <col min="11265" max="11265" width="8.5703125" style="84" customWidth="1"/>
    <col min="11266" max="11266" width="9.140625" style="84"/>
    <col min="11267" max="11267" width="9" style="84" customWidth="1"/>
    <col min="11268" max="11268" width="11.28515625" style="84" customWidth="1"/>
    <col min="11269" max="11269" width="11" style="84" customWidth="1"/>
    <col min="11270" max="11270" width="10.85546875" style="84" customWidth="1"/>
    <col min="11271" max="11272" width="9.5703125" style="84" customWidth="1"/>
    <col min="11273" max="11519" width="9.140625" style="84"/>
    <col min="11520" max="11520" width="35.85546875" style="84" customWidth="1"/>
    <col min="11521" max="11521" width="8.5703125" style="84" customWidth="1"/>
    <col min="11522" max="11522" width="9.140625" style="84"/>
    <col min="11523" max="11523" width="9" style="84" customWidth="1"/>
    <col min="11524" max="11524" width="11.28515625" style="84" customWidth="1"/>
    <col min="11525" max="11525" width="11" style="84" customWidth="1"/>
    <col min="11526" max="11526" width="10.85546875" style="84" customWidth="1"/>
    <col min="11527" max="11528" width="9.5703125" style="84" customWidth="1"/>
    <col min="11529" max="11775" width="9.140625" style="84"/>
    <col min="11776" max="11776" width="35.85546875" style="84" customWidth="1"/>
    <col min="11777" max="11777" width="8.5703125" style="84" customWidth="1"/>
    <col min="11778" max="11778" width="9.140625" style="84"/>
    <col min="11779" max="11779" width="9" style="84" customWidth="1"/>
    <col min="11780" max="11780" width="11.28515625" style="84" customWidth="1"/>
    <col min="11781" max="11781" width="11" style="84" customWidth="1"/>
    <col min="11782" max="11782" width="10.85546875" style="84" customWidth="1"/>
    <col min="11783" max="11784" width="9.5703125" style="84" customWidth="1"/>
    <col min="11785" max="12031" width="9.140625" style="84"/>
    <col min="12032" max="12032" width="35.85546875" style="84" customWidth="1"/>
    <col min="12033" max="12033" width="8.5703125" style="84" customWidth="1"/>
    <col min="12034" max="12034" width="9.140625" style="84"/>
    <col min="12035" max="12035" width="9" style="84" customWidth="1"/>
    <col min="12036" max="12036" width="11.28515625" style="84" customWidth="1"/>
    <col min="12037" max="12037" width="11" style="84" customWidth="1"/>
    <col min="12038" max="12038" width="10.85546875" style="84" customWidth="1"/>
    <col min="12039" max="12040" width="9.5703125" style="84" customWidth="1"/>
    <col min="12041" max="12287" width="9.140625" style="84"/>
    <col min="12288" max="12288" width="35.85546875" style="84" customWidth="1"/>
    <col min="12289" max="12289" width="8.5703125" style="84" customWidth="1"/>
    <col min="12290" max="12290" width="9.140625" style="84"/>
    <col min="12291" max="12291" width="9" style="84" customWidth="1"/>
    <col min="12292" max="12292" width="11.28515625" style="84" customWidth="1"/>
    <col min="12293" max="12293" width="11" style="84" customWidth="1"/>
    <col min="12294" max="12294" width="10.85546875" style="84" customWidth="1"/>
    <col min="12295" max="12296" width="9.5703125" style="84" customWidth="1"/>
    <col min="12297" max="12543" width="9.140625" style="84"/>
    <col min="12544" max="12544" width="35.85546875" style="84" customWidth="1"/>
    <col min="12545" max="12545" width="8.5703125" style="84" customWidth="1"/>
    <col min="12546" max="12546" width="9.140625" style="84"/>
    <col min="12547" max="12547" width="9" style="84" customWidth="1"/>
    <col min="12548" max="12548" width="11.28515625" style="84" customWidth="1"/>
    <col min="12549" max="12549" width="11" style="84" customWidth="1"/>
    <col min="12550" max="12550" width="10.85546875" style="84" customWidth="1"/>
    <col min="12551" max="12552" width="9.5703125" style="84" customWidth="1"/>
    <col min="12553" max="12799" width="9.140625" style="84"/>
    <col min="12800" max="12800" width="35.85546875" style="84" customWidth="1"/>
    <col min="12801" max="12801" width="8.5703125" style="84" customWidth="1"/>
    <col min="12802" max="12802" width="9.140625" style="84"/>
    <col min="12803" max="12803" width="9" style="84" customWidth="1"/>
    <col min="12804" max="12804" width="11.28515625" style="84" customWidth="1"/>
    <col min="12805" max="12805" width="11" style="84" customWidth="1"/>
    <col min="12806" max="12806" width="10.85546875" style="84" customWidth="1"/>
    <col min="12807" max="12808" width="9.5703125" style="84" customWidth="1"/>
    <col min="12809" max="13055" width="9.140625" style="84"/>
    <col min="13056" max="13056" width="35.85546875" style="84" customWidth="1"/>
    <col min="13057" max="13057" width="8.5703125" style="84" customWidth="1"/>
    <col min="13058" max="13058" width="9.140625" style="84"/>
    <col min="13059" max="13059" width="9" style="84" customWidth="1"/>
    <col min="13060" max="13060" width="11.28515625" style="84" customWidth="1"/>
    <col min="13061" max="13061" width="11" style="84" customWidth="1"/>
    <col min="13062" max="13062" width="10.85546875" style="84" customWidth="1"/>
    <col min="13063" max="13064" width="9.5703125" style="84" customWidth="1"/>
    <col min="13065" max="13311" width="9.140625" style="84"/>
    <col min="13312" max="13312" width="35.85546875" style="84" customWidth="1"/>
    <col min="13313" max="13313" width="8.5703125" style="84" customWidth="1"/>
    <col min="13314" max="13314" width="9.140625" style="84"/>
    <col min="13315" max="13315" width="9" style="84" customWidth="1"/>
    <col min="13316" max="13316" width="11.28515625" style="84" customWidth="1"/>
    <col min="13317" max="13317" width="11" style="84" customWidth="1"/>
    <col min="13318" max="13318" width="10.85546875" style="84" customWidth="1"/>
    <col min="13319" max="13320" width="9.5703125" style="84" customWidth="1"/>
    <col min="13321" max="13567" width="9.140625" style="84"/>
    <col min="13568" max="13568" width="35.85546875" style="84" customWidth="1"/>
    <col min="13569" max="13569" width="8.5703125" style="84" customWidth="1"/>
    <col min="13570" max="13570" width="9.140625" style="84"/>
    <col min="13571" max="13571" width="9" style="84" customWidth="1"/>
    <col min="13572" max="13572" width="11.28515625" style="84" customWidth="1"/>
    <col min="13573" max="13573" width="11" style="84" customWidth="1"/>
    <col min="13574" max="13574" width="10.85546875" style="84" customWidth="1"/>
    <col min="13575" max="13576" width="9.5703125" style="84" customWidth="1"/>
    <col min="13577" max="13823" width="9.140625" style="84"/>
    <col min="13824" max="13824" width="35.85546875" style="84" customWidth="1"/>
    <col min="13825" max="13825" width="8.5703125" style="84" customWidth="1"/>
    <col min="13826" max="13826" width="9.140625" style="84"/>
    <col min="13827" max="13827" width="9" style="84" customWidth="1"/>
    <col min="13828" max="13828" width="11.28515625" style="84" customWidth="1"/>
    <col min="13829" max="13829" width="11" style="84" customWidth="1"/>
    <col min="13830" max="13830" width="10.85546875" style="84" customWidth="1"/>
    <col min="13831" max="13832" width="9.5703125" style="84" customWidth="1"/>
    <col min="13833" max="14079" width="9.140625" style="84"/>
    <col min="14080" max="14080" width="35.85546875" style="84" customWidth="1"/>
    <col min="14081" max="14081" width="8.5703125" style="84" customWidth="1"/>
    <col min="14082" max="14082" width="9.140625" style="84"/>
    <col min="14083" max="14083" width="9" style="84" customWidth="1"/>
    <col min="14084" max="14084" width="11.28515625" style="84" customWidth="1"/>
    <col min="14085" max="14085" width="11" style="84" customWidth="1"/>
    <col min="14086" max="14086" width="10.85546875" style="84" customWidth="1"/>
    <col min="14087" max="14088" width="9.5703125" style="84" customWidth="1"/>
    <col min="14089" max="14335" width="9.140625" style="84"/>
    <col min="14336" max="14336" width="35.85546875" style="84" customWidth="1"/>
    <col min="14337" max="14337" width="8.5703125" style="84" customWidth="1"/>
    <col min="14338" max="14338" width="9.140625" style="84"/>
    <col min="14339" max="14339" width="9" style="84" customWidth="1"/>
    <col min="14340" max="14340" width="11.28515625" style="84" customWidth="1"/>
    <col min="14341" max="14341" width="11" style="84" customWidth="1"/>
    <col min="14342" max="14342" width="10.85546875" style="84" customWidth="1"/>
    <col min="14343" max="14344" width="9.5703125" style="84" customWidth="1"/>
    <col min="14345" max="14591" width="9.140625" style="84"/>
    <col min="14592" max="14592" width="35.85546875" style="84" customWidth="1"/>
    <col min="14593" max="14593" width="8.5703125" style="84" customWidth="1"/>
    <col min="14594" max="14594" width="9.140625" style="84"/>
    <col min="14595" max="14595" width="9" style="84" customWidth="1"/>
    <col min="14596" max="14596" width="11.28515625" style="84" customWidth="1"/>
    <col min="14597" max="14597" width="11" style="84" customWidth="1"/>
    <col min="14598" max="14598" width="10.85546875" style="84" customWidth="1"/>
    <col min="14599" max="14600" width="9.5703125" style="84" customWidth="1"/>
    <col min="14601" max="14847" width="9.140625" style="84"/>
    <col min="14848" max="14848" width="35.85546875" style="84" customWidth="1"/>
    <col min="14849" max="14849" width="8.5703125" style="84" customWidth="1"/>
    <col min="14850" max="14850" width="9.140625" style="84"/>
    <col min="14851" max="14851" width="9" style="84" customWidth="1"/>
    <col min="14852" max="14852" width="11.28515625" style="84" customWidth="1"/>
    <col min="14853" max="14853" width="11" style="84" customWidth="1"/>
    <col min="14854" max="14854" width="10.85546875" style="84" customWidth="1"/>
    <col min="14855" max="14856" width="9.5703125" style="84" customWidth="1"/>
    <col min="14857" max="15103" width="9.140625" style="84"/>
    <col min="15104" max="15104" width="35.85546875" style="84" customWidth="1"/>
    <col min="15105" max="15105" width="8.5703125" style="84" customWidth="1"/>
    <col min="15106" max="15106" width="9.140625" style="84"/>
    <col min="15107" max="15107" width="9" style="84" customWidth="1"/>
    <col min="15108" max="15108" width="11.28515625" style="84" customWidth="1"/>
    <col min="15109" max="15109" width="11" style="84" customWidth="1"/>
    <col min="15110" max="15110" width="10.85546875" style="84" customWidth="1"/>
    <col min="15111" max="15112" width="9.5703125" style="84" customWidth="1"/>
    <col min="15113" max="15359" width="9.140625" style="84"/>
    <col min="15360" max="15360" width="35.85546875" style="84" customWidth="1"/>
    <col min="15361" max="15361" width="8.5703125" style="84" customWidth="1"/>
    <col min="15362" max="15362" width="9.140625" style="84"/>
    <col min="15363" max="15363" width="9" style="84" customWidth="1"/>
    <col min="15364" max="15364" width="11.28515625" style="84" customWidth="1"/>
    <col min="15365" max="15365" width="11" style="84" customWidth="1"/>
    <col min="15366" max="15366" width="10.85546875" style="84" customWidth="1"/>
    <col min="15367" max="15368" width="9.5703125" style="84" customWidth="1"/>
    <col min="15369" max="15615" width="9.140625" style="84"/>
    <col min="15616" max="15616" width="35.85546875" style="84" customWidth="1"/>
    <col min="15617" max="15617" width="8.5703125" style="84" customWidth="1"/>
    <col min="15618" max="15618" width="9.140625" style="84"/>
    <col min="15619" max="15619" width="9" style="84" customWidth="1"/>
    <col min="15620" max="15620" width="11.28515625" style="84" customWidth="1"/>
    <col min="15621" max="15621" width="11" style="84" customWidth="1"/>
    <col min="15622" max="15622" width="10.85546875" style="84" customWidth="1"/>
    <col min="15623" max="15624" width="9.5703125" style="84" customWidth="1"/>
    <col min="15625" max="15871" width="9.140625" style="84"/>
    <col min="15872" max="15872" width="35.85546875" style="84" customWidth="1"/>
    <col min="15873" max="15873" width="8.5703125" style="84" customWidth="1"/>
    <col min="15874" max="15874" width="9.140625" style="84"/>
    <col min="15875" max="15875" width="9" style="84" customWidth="1"/>
    <col min="15876" max="15876" width="11.28515625" style="84" customWidth="1"/>
    <col min="15877" max="15877" width="11" style="84" customWidth="1"/>
    <col min="15878" max="15878" width="10.85546875" style="84" customWidth="1"/>
    <col min="15879" max="15880" width="9.5703125" style="84" customWidth="1"/>
    <col min="15881" max="16127" width="9.140625" style="84"/>
    <col min="16128" max="16128" width="35.85546875" style="84" customWidth="1"/>
    <col min="16129" max="16129" width="8.5703125" style="84" customWidth="1"/>
    <col min="16130" max="16130" width="9.140625" style="84"/>
    <col min="16131" max="16131" width="9" style="84" customWidth="1"/>
    <col min="16132" max="16132" width="11.28515625" style="84" customWidth="1"/>
    <col min="16133" max="16133" width="11" style="84" customWidth="1"/>
    <col min="16134" max="16134" width="10.85546875" style="84" customWidth="1"/>
    <col min="16135" max="16136" width="9.5703125" style="84" customWidth="1"/>
    <col min="16137" max="16384" width="9.140625" style="84"/>
  </cols>
  <sheetData>
    <row r="2" spans="2:17" ht="18.75" x14ac:dyDescent="0.3">
      <c r="B2" s="86" t="s">
        <v>317</v>
      </c>
      <c r="K2" s="86" t="s">
        <v>316</v>
      </c>
    </row>
    <row r="3" spans="2:17" s="85" customFormat="1" x14ac:dyDescent="0.25"/>
    <row r="4" spans="2:17" s="85" customFormat="1" ht="18.75" x14ac:dyDescent="0.3">
      <c r="B4" s="86" t="s">
        <v>125</v>
      </c>
      <c r="C4" s="87"/>
      <c r="D4" s="87"/>
      <c r="E4" s="87"/>
      <c r="F4" s="87"/>
      <c r="G4" s="87"/>
      <c r="K4" s="86" t="s">
        <v>122</v>
      </c>
    </row>
    <row r="5" spans="2:17" s="85" customFormat="1" ht="15.75" x14ac:dyDescent="0.25">
      <c r="B5" s="87" t="s">
        <v>324</v>
      </c>
      <c r="C5" s="87"/>
      <c r="D5" s="87"/>
      <c r="E5" s="87"/>
      <c r="F5" s="87"/>
      <c r="G5" s="87"/>
      <c r="K5" s="87" t="s">
        <v>324</v>
      </c>
    </row>
    <row r="6" spans="2:17" ht="15.75" x14ac:dyDescent="0.25">
      <c r="B6" s="88" t="s">
        <v>115</v>
      </c>
      <c r="C6" s="88"/>
      <c r="D6" s="88"/>
      <c r="E6" s="88"/>
      <c r="F6" s="88"/>
      <c r="G6" s="88"/>
      <c r="K6" s="88" t="s">
        <v>115</v>
      </c>
    </row>
    <row r="7" spans="2:17" ht="20.100000000000001" customHeight="1" x14ac:dyDescent="0.25">
      <c r="B7" s="89" t="s">
        <v>1</v>
      </c>
      <c r="C7" s="90" t="s">
        <v>109</v>
      </c>
      <c r="D7" s="91" t="s">
        <v>110</v>
      </c>
      <c r="E7" s="90" t="s">
        <v>111</v>
      </c>
      <c r="F7" s="90" t="s">
        <v>112</v>
      </c>
      <c r="G7" s="90" t="s">
        <v>113</v>
      </c>
      <c r="H7" s="90" t="s">
        <v>114</v>
      </c>
      <c r="K7" s="89" t="s">
        <v>1</v>
      </c>
      <c r="L7" s="90" t="s">
        <v>109</v>
      </c>
      <c r="M7" s="91" t="s">
        <v>110</v>
      </c>
      <c r="N7" s="90" t="s">
        <v>111</v>
      </c>
      <c r="O7" s="90" t="s">
        <v>112</v>
      </c>
      <c r="P7" s="90" t="s">
        <v>113</v>
      </c>
      <c r="Q7" s="90" t="s">
        <v>114</v>
      </c>
    </row>
    <row r="8" spans="2:17" ht="3" customHeight="1" x14ac:dyDescent="0.25">
      <c r="B8" s="88"/>
      <c r="C8" s="92"/>
      <c r="D8" s="92"/>
      <c r="E8" s="92"/>
      <c r="F8" s="92"/>
      <c r="G8" s="92"/>
      <c r="H8" s="92"/>
    </row>
    <row r="9" spans="2:17" ht="15.75" x14ac:dyDescent="0.25">
      <c r="B9" s="93" t="s">
        <v>7</v>
      </c>
      <c r="C9" s="94">
        <f>+'Tav.9a (0-9)'!D6</f>
        <v>2851</v>
      </c>
      <c r="D9" s="94">
        <f>+'Tav.9b (10-19)'!D6</f>
        <v>3144</v>
      </c>
      <c r="E9" s="94">
        <f>+'Tav.9c (20-49)'!D6</f>
        <v>0</v>
      </c>
      <c r="F9" s="94">
        <f>+'Tav.9d (50-249)'!D6</f>
        <v>4423</v>
      </c>
      <c r="G9" s="94">
        <f>+'Tav.9e (250+)'!D6</f>
        <v>0</v>
      </c>
      <c r="H9" s="94">
        <f>+'Tav.9 (totale)'!D6</f>
        <v>15283</v>
      </c>
      <c r="I9" s="95"/>
      <c r="J9" s="96"/>
      <c r="K9" s="93" t="s">
        <v>7</v>
      </c>
      <c r="L9" s="97">
        <f>+C9/$H9*100</f>
        <v>18.654714388536281</v>
      </c>
      <c r="M9" s="97">
        <f t="shared" ref="M9:Q9" si="0">+D9/$H9*100</f>
        <v>20.571877249231171</v>
      </c>
      <c r="N9" s="97" t="s">
        <v>11</v>
      </c>
      <c r="O9" s="97">
        <f t="shared" si="0"/>
        <v>28.940653013151866</v>
      </c>
      <c r="P9" s="97" t="s">
        <v>11</v>
      </c>
      <c r="Q9" s="97">
        <f t="shared" si="0"/>
        <v>100</v>
      </c>
    </row>
    <row r="10" spans="2:17" ht="15.75" x14ac:dyDescent="0.25">
      <c r="B10" s="93" t="s">
        <v>8</v>
      </c>
      <c r="C10" s="94">
        <f>+'Tav.9a (0-9)'!D7</f>
        <v>0</v>
      </c>
      <c r="D10" s="94">
        <f>+'Tav.9b (10-19)'!D7</f>
        <v>0</v>
      </c>
      <c r="E10" s="94">
        <f>+'Tav.9c (20-49)'!D7</f>
        <v>0</v>
      </c>
      <c r="F10" s="94">
        <f>+'Tav.9d (50-249)'!D7</f>
        <v>0</v>
      </c>
      <c r="G10" s="94">
        <f>+'Tav.9e (250+)'!D7</f>
        <v>0</v>
      </c>
      <c r="H10" s="94">
        <f>+'Tav.9 (totale)'!D7</f>
        <v>0</v>
      </c>
      <c r="I10" s="95"/>
      <c r="K10" s="93" t="s">
        <v>8</v>
      </c>
      <c r="L10" s="97" t="s">
        <v>11</v>
      </c>
      <c r="M10" s="97" t="s">
        <v>11</v>
      </c>
      <c r="N10" s="97" t="s">
        <v>11</v>
      </c>
      <c r="O10" s="97" t="s">
        <v>11</v>
      </c>
      <c r="P10" s="97" t="s">
        <v>11</v>
      </c>
      <c r="Q10" s="97" t="s">
        <v>11</v>
      </c>
    </row>
    <row r="11" spans="2:17" ht="15.75" x14ac:dyDescent="0.25">
      <c r="B11" s="93" t="s">
        <v>9</v>
      </c>
      <c r="C11" s="94">
        <f>+'Tav.9a (0-9)'!D8</f>
        <v>15</v>
      </c>
      <c r="D11" s="94">
        <f>+'Tav.9b (10-19)'!D8</f>
        <v>0</v>
      </c>
      <c r="E11" s="94" t="str">
        <f>+'Tav.9c (20-49)'!D8</f>
        <v>*</v>
      </c>
      <c r="F11" s="94" t="str">
        <f>+'Tav.9d (50-249)'!D8</f>
        <v>*</v>
      </c>
      <c r="G11" s="94" t="str">
        <f>+'Tav.9e (250+)'!D8</f>
        <v>*</v>
      </c>
      <c r="H11" s="94">
        <f>+'Tav.9 (totale)'!D8</f>
        <v>1767</v>
      </c>
      <c r="I11" s="95"/>
      <c r="J11" s="96"/>
      <c r="K11" s="93" t="s">
        <v>9</v>
      </c>
      <c r="L11" s="97">
        <f t="shared" ref="L11:L73" si="1">+C11/$H11*100</f>
        <v>0.84889643463497455</v>
      </c>
      <c r="M11" s="97" t="s">
        <v>11</v>
      </c>
      <c r="N11" s="97" t="s">
        <v>11</v>
      </c>
      <c r="O11" s="97" t="s">
        <v>11</v>
      </c>
      <c r="P11" s="97" t="s">
        <v>11</v>
      </c>
      <c r="Q11" s="97">
        <f t="shared" ref="Q11:Q73" si="2">+H11/$H11*100</f>
        <v>100</v>
      </c>
    </row>
    <row r="12" spans="2:17" ht="15.75" x14ac:dyDescent="0.25">
      <c r="B12" s="93" t="s">
        <v>10</v>
      </c>
      <c r="C12" s="94" t="str">
        <f>+'Tav.9a (0-9)'!D9</f>
        <v>*</v>
      </c>
      <c r="D12" s="94">
        <f>+'Tav.9b (10-19)'!D9</f>
        <v>0</v>
      </c>
      <c r="E12" s="94">
        <f>+'Tav.9c (20-49)'!D9</f>
        <v>0</v>
      </c>
      <c r="F12" s="94">
        <f>+'Tav.9d (50-249)'!D9</f>
        <v>0</v>
      </c>
      <c r="G12" s="94">
        <f>+'Tav.9e (250+)'!D9</f>
        <v>0</v>
      </c>
      <c r="H12" s="94" t="str">
        <f>+'Tav.9 (totale)'!D9</f>
        <v>*</v>
      </c>
      <c r="I12" s="95"/>
      <c r="K12" s="93" t="s">
        <v>10</v>
      </c>
      <c r="L12" s="97" t="s">
        <v>11</v>
      </c>
      <c r="M12" s="97" t="s">
        <v>11</v>
      </c>
      <c r="N12" s="97" t="s">
        <v>11</v>
      </c>
      <c r="O12" s="97" t="s">
        <v>11</v>
      </c>
      <c r="P12" s="97" t="s">
        <v>11</v>
      </c>
      <c r="Q12" s="97" t="s">
        <v>11</v>
      </c>
    </row>
    <row r="13" spans="2:17" ht="14.25" customHeight="1" x14ac:dyDescent="0.25">
      <c r="B13" s="93" t="s">
        <v>12</v>
      </c>
      <c r="C13" s="94">
        <f>+'Tav.9a (0-9)'!D10</f>
        <v>2819</v>
      </c>
      <c r="D13" s="94">
        <f>+'Tav.9b (10-19)'!D10</f>
        <v>3109</v>
      </c>
      <c r="E13" s="94">
        <f>+'Tav.9c (20-49)'!D10</f>
        <v>3033</v>
      </c>
      <c r="F13" s="94" t="str">
        <f>+'Tav.9d (50-249)'!D10</f>
        <v>*</v>
      </c>
      <c r="G13" s="94" t="str">
        <f>+'Tav.9e (250+)'!D10</f>
        <v>*</v>
      </c>
      <c r="H13" s="94">
        <f>+'Tav.9 (totale)'!D10</f>
        <v>12046</v>
      </c>
      <c r="I13" s="95"/>
      <c r="J13" s="96"/>
      <c r="K13" s="93" t="s">
        <v>12</v>
      </c>
      <c r="L13" s="97">
        <f t="shared" si="1"/>
        <v>23.401959156566495</v>
      </c>
      <c r="M13" s="97">
        <f t="shared" ref="M12:M73" si="3">+D13/$H13*100</f>
        <v>25.809397310310477</v>
      </c>
      <c r="N13" s="97">
        <f t="shared" ref="N12:N73" si="4">+E13/$H13*100</f>
        <v>25.178482483812054</v>
      </c>
      <c r="O13" s="97" t="s">
        <v>11</v>
      </c>
      <c r="P13" s="97" t="s">
        <v>11</v>
      </c>
      <c r="Q13" s="97">
        <f t="shared" si="2"/>
        <v>100</v>
      </c>
    </row>
    <row r="14" spans="2:17" ht="15.75" x14ac:dyDescent="0.25">
      <c r="B14" s="93" t="s">
        <v>13</v>
      </c>
      <c r="C14" s="94" t="str">
        <f>+'Tav.9a (0-9)'!D11</f>
        <v>*</v>
      </c>
      <c r="D14" s="94">
        <f>+'Tav.9b (10-19)'!D11</f>
        <v>35</v>
      </c>
      <c r="E14" s="94">
        <f>+'Tav.9c (20-49)'!D11</f>
        <v>136</v>
      </c>
      <c r="F14" s="94">
        <f>+'Tav.9d (50-249)'!D11</f>
        <v>1282</v>
      </c>
      <c r="G14" s="94">
        <f>+'Tav.9e (250+)'!D11</f>
        <v>0</v>
      </c>
      <c r="H14" s="94" t="str">
        <f>+'Tav.9 (totale)'!D11</f>
        <v>*</v>
      </c>
      <c r="I14" s="95"/>
      <c r="J14" s="96"/>
      <c r="K14" s="93" t="s">
        <v>13</v>
      </c>
      <c r="L14" s="97" t="s">
        <v>11</v>
      </c>
      <c r="M14" s="97" t="s">
        <v>11</v>
      </c>
      <c r="N14" s="97" t="s">
        <v>11</v>
      </c>
      <c r="O14" s="97" t="s">
        <v>11</v>
      </c>
      <c r="P14" s="97" t="s">
        <v>11</v>
      </c>
      <c r="Q14" s="97" t="s">
        <v>11</v>
      </c>
    </row>
    <row r="15" spans="2:17" ht="15.75" x14ac:dyDescent="0.25">
      <c r="B15" s="93" t="s">
        <v>14</v>
      </c>
      <c r="C15" s="94">
        <f>+'Tav.9a (0-9)'!D12</f>
        <v>441080</v>
      </c>
      <c r="D15" s="94">
        <f>+'Tav.9b (10-19)'!D12</f>
        <v>445139</v>
      </c>
      <c r="E15" s="94">
        <f>+'Tav.9c (20-49)'!D12</f>
        <v>541113</v>
      </c>
      <c r="F15" s="94">
        <f>+'Tav.9d (50-249)'!D12</f>
        <v>840323</v>
      </c>
      <c r="G15" s="94">
        <f>+'Tav.9e (250+)'!D12</f>
        <v>1053325</v>
      </c>
      <c r="H15" s="94">
        <f>+'Tav.9 (totale)'!D12</f>
        <v>3320980</v>
      </c>
      <c r="I15" s="95"/>
      <c r="J15" s="96"/>
      <c r="K15" s="93" t="s">
        <v>14</v>
      </c>
      <c r="L15" s="97">
        <f t="shared" si="1"/>
        <v>13.281621689983078</v>
      </c>
      <c r="M15" s="97">
        <f t="shared" si="3"/>
        <v>13.403844648266475</v>
      </c>
      <c r="N15" s="97">
        <f t="shared" si="4"/>
        <v>16.293774729146214</v>
      </c>
      <c r="O15" s="97">
        <f t="shared" ref="O12:O73" si="5">+F15/$H15*100</f>
        <v>25.303464639955674</v>
      </c>
      <c r="P15" s="97">
        <f t="shared" ref="P12:P73" si="6">+G15/$H15*100</f>
        <v>31.717294292648557</v>
      </c>
      <c r="Q15" s="97">
        <f t="shared" si="2"/>
        <v>100</v>
      </c>
    </row>
    <row r="16" spans="2:17" ht="15.75" x14ac:dyDescent="0.25">
      <c r="B16" s="93" t="s">
        <v>15</v>
      </c>
      <c r="C16" s="94">
        <f>+'Tav.9a (0-9)'!D13</f>
        <v>73162</v>
      </c>
      <c r="D16" s="94">
        <f>+'Tav.9b (10-19)'!D13</f>
        <v>50664</v>
      </c>
      <c r="E16" s="94">
        <f>+'Tav.9c (20-49)'!D13</f>
        <v>50989</v>
      </c>
      <c r="F16" s="94">
        <f>+'Tav.9d (50-249)'!D13</f>
        <v>77145</v>
      </c>
      <c r="G16" s="94">
        <f>+'Tav.9e (250+)'!D13</f>
        <v>102037</v>
      </c>
      <c r="H16" s="94">
        <f>+'Tav.9 (totale)'!D13</f>
        <v>353997</v>
      </c>
      <c r="I16" s="95"/>
      <c r="J16" s="96"/>
      <c r="K16" s="93" t="s">
        <v>15</v>
      </c>
      <c r="L16" s="97">
        <f t="shared" si="1"/>
        <v>20.667406785933213</v>
      </c>
      <c r="M16" s="97">
        <f t="shared" si="3"/>
        <v>14.311985694794025</v>
      </c>
      <c r="N16" s="97">
        <f t="shared" si="4"/>
        <v>14.403794382438271</v>
      </c>
      <c r="O16" s="97">
        <f t="shared" si="5"/>
        <v>21.792557564047151</v>
      </c>
      <c r="P16" s="97">
        <f t="shared" si="6"/>
        <v>28.824255572787337</v>
      </c>
      <c r="Q16" s="97">
        <f t="shared" si="2"/>
        <v>100</v>
      </c>
    </row>
    <row r="17" spans="2:17" ht="15.75" x14ac:dyDescent="0.25">
      <c r="B17" s="93" t="s">
        <v>16</v>
      </c>
      <c r="C17" s="94">
        <f>+'Tav.9a (0-9)'!D14</f>
        <v>4154</v>
      </c>
      <c r="D17" s="94">
        <f>+'Tav.9b (10-19)'!D14</f>
        <v>3948</v>
      </c>
      <c r="E17" s="94">
        <f>+'Tav.9c (20-49)'!D14</f>
        <v>6356</v>
      </c>
      <c r="F17" s="94">
        <f>+'Tav.9d (50-249)'!D14</f>
        <v>9792</v>
      </c>
      <c r="G17" s="94">
        <f>+'Tav.9e (250+)'!D14</f>
        <v>14076</v>
      </c>
      <c r="H17" s="94">
        <f>+'Tav.9 (totale)'!D14</f>
        <v>38326</v>
      </c>
      <c r="I17" s="95"/>
      <c r="J17" s="96"/>
      <c r="K17" s="93" t="s">
        <v>16</v>
      </c>
      <c r="L17" s="97">
        <f t="shared" si="1"/>
        <v>10.838595209518342</v>
      </c>
      <c r="M17" s="97">
        <f t="shared" si="3"/>
        <v>10.301101080206648</v>
      </c>
      <c r="N17" s="97">
        <f t="shared" si="4"/>
        <v>16.584042164588009</v>
      </c>
      <c r="O17" s="97">
        <f t="shared" si="5"/>
        <v>25.549235505922873</v>
      </c>
      <c r="P17" s="97">
        <f t="shared" si="6"/>
        <v>36.727026039764127</v>
      </c>
      <c r="Q17" s="97">
        <f t="shared" si="2"/>
        <v>100</v>
      </c>
    </row>
    <row r="18" spans="2:17" ht="15.75" x14ac:dyDescent="0.25">
      <c r="B18" s="93" t="s">
        <v>17</v>
      </c>
      <c r="C18" s="94" t="str">
        <f>+'Tav.9a (0-9)'!D15</f>
        <v>*</v>
      </c>
      <c r="D18" s="94" t="str">
        <f>+'Tav.9b (10-19)'!D15</f>
        <v>*</v>
      </c>
      <c r="E18" s="94">
        <f>+'Tav.9c (20-49)'!D15</f>
        <v>102</v>
      </c>
      <c r="F18" s="94" t="str">
        <f>+'Tav.9d (50-249)'!D15</f>
        <v>*</v>
      </c>
      <c r="G18" s="94">
        <f>+'Tav.9e (250+)'!D15</f>
        <v>2865</v>
      </c>
      <c r="H18" s="94">
        <f>+'Tav.9 (totale)'!D15</f>
        <v>3063</v>
      </c>
      <c r="I18" s="95"/>
      <c r="K18" s="93" t="s">
        <v>17</v>
      </c>
      <c r="L18" s="97" t="s">
        <v>11</v>
      </c>
      <c r="M18" s="97" t="s">
        <v>11</v>
      </c>
      <c r="N18" s="97" t="s">
        <v>11</v>
      </c>
      <c r="O18" s="97" t="s">
        <v>11</v>
      </c>
      <c r="P18" s="97" t="s">
        <v>11</v>
      </c>
      <c r="Q18" s="97">
        <f t="shared" si="2"/>
        <v>100</v>
      </c>
    </row>
    <row r="19" spans="2:17" ht="15.75" x14ac:dyDescent="0.25">
      <c r="B19" s="93" t="s">
        <v>18</v>
      </c>
      <c r="C19" s="94">
        <f>+'Tav.9a (0-9)'!D16</f>
        <v>14495</v>
      </c>
      <c r="D19" s="94">
        <f>+'Tav.9b (10-19)'!D16</f>
        <v>15568</v>
      </c>
      <c r="E19" s="94">
        <f>+'Tav.9c (20-49)'!D16</f>
        <v>20761</v>
      </c>
      <c r="F19" s="94">
        <f>+'Tav.9d (50-249)'!D16</f>
        <v>28036</v>
      </c>
      <c r="G19" s="94">
        <f>+'Tav.9e (250+)'!D16</f>
        <v>14913</v>
      </c>
      <c r="H19" s="94">
        <f>+'Tav.9 (totale)'!D16</f>
        <v>93773</v>
      </c>
      <c r="I19" s="95"/>
      <c r="J19" s="96"/>
      <c r="K19" s="93" t="s">
        <v>18</v>
      </c>
      <c r="L19" s="97">
        <f t="shared" si="1"/>
        <v>15.457541083254242</v>
      </c>
      <c r="M19" s="97">
        <f t="shared" si="3"/>
        <v>16.60179369328058</v>
      </c>
      <c r="N19" s="97" t="s">
        <v>11</v>
      </c>
      <c r="O19" s="97" t="s">
        <v>11</v>
      </c>
      <c r="P19" s="97" t="s">
        <v>11</v>
      </c>
      <c r="Q19" s="97">
        <f t="shared" si="2"/>
        <v>100</v>
      </c>
    </row>
    <row r="20" spans="2:17" ht="15.75" x14ac:dyDescent="0.25">
      <c r="B20" s="93" t="s">
        <v>19</v>
      </c>
      <c r="C20" s="94">
        <f>+'Tav.9a (0-9)'!D17</f>
        <v>41523</v>
      </c>
      <c r="D20" s="94">
        <f>+'Tav.9b (10-19)'!D17</f>
        <v>34317</v>
      </c>
      <c r="E20" s="94">
        <f>+'Tav.9c (20-49)'!D17</f>
        <v>29907</v>
      </c>
      <c r="F20" s="94">
        <f>+'Tav.9d (50-249)'!D17</f>
        <v>28283</v>
      </c>
      <c r="G20" s="94">
        <f>+'Tav.9e (250+)'!D17</f>
        <v>38734</v>
      </c>
      <c r="H20" s="94">
        <f>+'Tav.9 (totale)'!D17</f>
        <v>172764</v>
      </c>
      <c r="I20" s="95"/>
      <c r="J20" s="96"/>
      <c r="K20" s="93" t="s">
        <v>19</v>
      </c>
      <c r="L20" s="97">
        <f t="shared" si="1"/>
        <v>24.034521080780717</v>
      </c>
      <c r="M20" s="97">
        <f t="shared" si="3"/>
        <v>19.863513231923317</v>
      </c>
      <c r="N20" s="97">
        <f t="shared" si="4"/>
        <v>17.310898103771617</v>
      </c>
      <c r="O20" s="97">
        <f t="shared" si="5"/>
        <v>16.370887453404645</v>
      </c>
      <c r="P20" s="97">
        <f t="shared" si="6"/>
        <v>22.4201801301197</v>
      </c>
      <c r="Q20" s="97">
        <f t="shared" si="2"/>
        <v>100</v>
      </c>
    </row>
    <row r="21" spans="2:17" ht="15.75" x14ac:dyDescent="0.25">
      <c r="B21" s="93" t="s">
        <v>20</v>
      </c>
      <c r="C21" s="94">
        <f>+'Tav.9a (0-9)'!D18</f>
        <v>17228</v>
      </c>
      <c r="D21" s="94">
        <f>+'Tav.9b (10-19)'!D18</f>
        <v>20831</v>
      </c>
      <c r="E21" s="94">
        <f>+'Tav.9c (20-49)'!D18</f>
        <v>28487</v>
      </c>
      <c r="F21" s="94">
        <f>+'Tav.9d (50-249)'!D18</f>
        <v>31096</v>
      </c>
      <c r="G21" s="94">
        <f>+'Tav.9e (250+)'!D18</f>
        <v>29546</v>
      </c>
      <c r="H21" s="94">
        <f>+'Tav.9 (totale)'!D18</f>
        <v>127188</v>
      </c>
      <c r="I21" s="95"/>
      <c r="J21" s="96"/>
      <c r="K21" s="93" t="s">
        <v>20</v>
      </c>
      <c r="L21" s="97">
        <f t="shared" si="1"/>
        <v>13.5453030160078</v>
      </c>
      <c r="M21" s="97">
        <f t="shared" si="3"/>
        <v>16.378117432462183</v>
      </c>
      <c r="N21" s="97">
        <f t="shared" si="4"/>
        <v>22.397553228291976</v>
      </c>
      <c r="O21" s="97">
        <f t="shared" si="5"/>
        <v>24.448847375538573</v>
      </c>
      <c r="P21" s="97">
        <f t="shared" si="6"/>
        <v>23.230178947699468</v>
      </c>
      <c r="Q21" s="97">
        <f t="shared" si="2"/>
        <v>100</v>
      </c>
    </row>
    <row r="22" spans="2:17" ht="15.75" x14ac:dyDescent="0.25">
      <c r="B22" s="93" t="s">
        <v>107</v>
      </c>
      <c r="C22" s="94">
        <f>+'Tav.9a (0-9)'!D19</f>
        <v>19349</v>
      </c>
      <c r="D22" s="94">
        <f>+'Tav.9b (10-19)'!D19</f>
        <v>14635</v>
      </c>
      <c r="E22" s="94">
        <f>+'Tav.9c (20-49)'!D19</f>
        <v>11297</v>
      </c>
      <c r="F22" s="94">
        <f>+'Tav.9d (50-249)'!D19</f>
        <v>12093</v>
      </c>
      <c r="G22" s="94">
        <f>+'Tav.9e (250+)'!D19</f>
        <v>4208</v>
      </c>
      <c r="H22" s="94">
        <f>+'Tav.9 (totale)'!D19</f>
        <v>61582</v>
      </c>
      <c r="I22" s="95"/>
      <c r="J22" s="96"/>
      <c r="K22" s="93" t="s">
        <v>107</v>
      </c>
      <c r="L22" s="97">
        <f t="shared" si="1"/>
        <v>31.419895423987526</v>
      </c>
      <c r="M22" s="97">
        <f t="shared" si="3"/>
        <v>23.765061219187427</v>
      </c>
      <c r="N22" s="97">
        <f t="shared" si="4"/>
        <v>18.344646162839791</v>
      </c>
      <c r="O22" s="97" t="s">
        <v>11</v>
      </c>
      <c r="P22" s="97" t="s">
        <v>11</v>
      </c>
      <c r="Q22" s="97">
        <f t="shared" si="2"/>
        <v>100</v>
      </c>
    </row>
    <row r="23" spans="2:17" ht="15.75" x14ac:dyDescent="0.25">
      <c r="B23" s="93" t="s">
        <v>22</v>
      </c>
      <c r="C23" s="94">
        <f>+'Tav.9a (0-9)'!D20</f>
        <v>4812</v>
      </c>
      <c r="D23" s="94">
        <f>+'Tav.9b (10-19)'!D20</f>
        <v>7335</v>
      </c>
      <c r="E23" s="94">
        <f>+'Tav.9c (20-49)'!D20</f>
        <v>9922</v>
      </c>
      <c r="F23" s="94">
        <f>+'Tav.9d (50-249)'!D20</f>
        <v>21667</v>
      </c>
      <c r="G23" s="94">
        <f>+'Tav.9e (250+)'!D20</f>
        <v>26401</v>
      </c>
      <c r="H23" s="94">
        <f>+'Tav.9 (totale)'!D20</f>
        <v>70137</v>
      </c>
      <c r="I23" s="95"/>
      <c r="J23" s="96"/>
      <c r="K23" s="93" t="s">
        <v>22</v>
      </c>
      <c r="L23" s="97">
        <f t="shared" si="1"/>
        <v>6.8608580349886648</v>
      </c>
      <c r="M23" s="97">
        <f t="shared" si="3"/>
        <v>10.458103426151673</v>
      </c>
      <c r="N23" s="97">
        <f t="shared" si="4"/>
        <v>14.146598799492422</v>
      </c>
      <c r="O23" s="97">
        <f t="shared" si="5"/>
        <v>30.892396310078844</v>
      </c>
      <c r="P23" s="97">
        <f t="shared" si="6"/>
        <v>37.642043429288393</v>
      </c>
      <c r="Q23" s="97">
        <f t="shared" si="2"/>
        <v>100</v>
      </c>
    </row>
    <row r="24" spans="2:17" ht="15.75" x14ac:dyDescent="0.25">
      <c r="B24" s="93" t="s">
        <v>23</v>
      </c>
      <c r="C24" s="94">
        <f>+'Tav.9a (0-9)'!D21</f>
        <v>15155</v>
      </c>
      <c r="D24" s="94">
        <f>+'Tav.9b (10-19)'!D21</f>
        <v>11856</v>
      </c>
      <c r="E24" s="94">
        <f>+'Tav.9c (20-49)'!D21</f>
        <v>10968</v>
      </c>
      <c r="F24" s="94">
        <f>+'Tav.9d (50-249)'!D21</f>
        <v>11757</v>
      </c>
      <c r="G24" s="94">
        <f>+'Tav.9e (250+)'!D21</f>
        <v>8518</v>
      </c>
      <c r="H24" s="94">
        <f>+'Tav.9 (totale)'!D21</f>
        <v>58254</v>
      </c>
      <c r="I24" s="95"/>
      <c r="J24" s="96"/>
      <c r="K24" s="93" t="s">
        <v>23</v>
      </c>
      <c r="L24" s="97">
        <f t="shared" si="1"/>
        <v>26.015380918048546</v>
      </c>
      <c r="M24" s="97">
        <f t="shared" si="3"/>
        <v>20.352250489236788</v>
      </c>
      <c r="N24" s="97">
        <f t="shared" si="4"/>
        <v>18.827891646925533</v>
      </c>
      <c r="O24" s="97">
        <f t="shared" si="5"/>
        <v>20.182305077762898</v>
      </c>
      <c r="P24" s="97">
        <f t="shared" si="6"/>
        <v>14.622171868026228</v>
      </c>
      <c r="Q24" s="97">
        <f t="shared" si="2"/>
        <v>100</v>
      </c>
    </row>
    <row r="25" spans="2:17" ht="15.75" x14ac:dyDescent="0.25">
      <c r="B25" s="93" t="s">
        <v>24</v>
      </c>
      <c r="C25" s="94" t="str">
        <f>+'Tav.9a (0-9)'!D22</f>
        <v>*</v>
      </c>
      <c r="D25" s="94" t="str">
        <f>+'Tav.9b (10-19)'!D22</f>
        <v>*</v>
      </c>
      <c r="E25" s="94">
        <f>+'Tav.9c (20-49)'!D22</f>
        <v>1249</v>
      </c>
      <c r="F25" s="94" t="str">
        <f>+'Tav.9d (50-249)'!D22</f>
        <v>*</v>
      </c>
      <c r="G25" s="94">
        <f>+'Tav.9e (250+)'!D22</f>
        <v>7729</v>
      </c>
      <c r="H25" s="94">
        <f>+'Tav.9 (totale)'!D22</f>
        <v>11584</v>
      </c>
      <c r="I25" s="95"/>
      <c r="J25" s="96"/>
      <c r="K25" s="93" t="s">
        <v>24</v>
      </c>
      <c r="L25" s="97" t="s">
        <v>11</v>
      </c>
      <c r="M25" s="97" t="s">
        <v>11</v>
      </c>
      <c r="N25" s="97">
        <f t="shared" si="4"/>
        <v>10.782113259668508</v>
      </c>
      <c r="O25" s="97" t="s">
        <v>11</v>
      </c>
      <c r="P25" s="97">
        <f t="shared" si="6"/>
        <v>66.721339779005532</v>
      </c>
      <c r="Q25" s="97">
        <f t="shared" si="2"/>
        <v>100</v>
      </c>
    </row>
    <row r="26" spans="2:17" ht="15.75" x14ac:dyDescent="0.25">
      <c r="B26" s="93" t="s">
        <v>25</v>
      </c>
      <c r="C26" s="94">
        <f>+'Tav.9a (0-9)'!D23</f>
        <v>5535</v>
      </c>
      <c r="D26" s="94">
        <f>+'Tav.9b (10-19)'!D23</f>
        <v>7554</v>
      </c>
      <c r="E26" s="94">
        <f>+'Tav.9c (20-49)'!D23</f>
        <v>15057</v>
      </c>
      <c r="F26" s="94">
        <f>+'Tav.9d (50-249)'!D23</f>
        <v>36908</v>
      </c>
      <c r="G26" s="94">
        <f>+'Tav.9e (250+)'!D23</f>
        <v>43902</v>
      </c>
      <c r="H26" s="94">
        <f>+'Tav.9 (totale)'!D23</f>
        <v>108956</v>
      </c>
      <c r="I26" s="95"/>
      <c r="J26" s="96"/>
      <c r="K26" s="93" t="s">
        <v>25</v>
      </c>
      <c r="L26" s="97">
        <f t="shared" si="1"/>
        <v>5.0800323066191861</v>
      </c>
      <c r="M26" s="97">
        <f t="shared" si="3"/>
        <v>6.9330739013913876</v>
      </c>
      <c r="N26" s="97">
        <f t="shared" si="4"/>
        <v>13.81933991703073</v>
      </c>
      <c r="O26" s="97">
        <f t="shared" si="5"/>
        <v>33.874224457579203</v>
      </c>
      <c r="P26" s="97">
        <f t="shared" si="6"/>
        <v>40.293329417379489</v>
      </c>
      <c r="Q26" s="97">
        <f t="shared" si="2"/>
        <v>100</v>
      </c>
    </row>
    <row r="27" spans="2:17" ht="15.75" x14ac:dyDescent="0.25">
      <c r="B27" s="93" t="s">
        <v>26</v>
      </c>
      <c r="C27" s="94">
        <f>+'Tav.9a (0-9)'!D24</f>
        <v>331</v>
      </c>
      <c r="D27" s="94">
        <f>+'Tav.9b (10-19)'!D24</f>
        <v>462</v>
      </c>
      <c r="E27" s="94">
        <f>+'Tav.9c (20-49)'!D24</f>
        <v>1162</v>
      </c>
      <c r="F27" s="94">
        <f>+'Tav.9d (50-249)'!D24</f>
        <v>12024</v>
      </c>
      <c r="G27" s="94">
        <f>+'Tav.9e (250+)'!D24</f>
        <v>53691</v>
      </c>
      <c r="H27" s="94">
        <f>+'Tav.9 (totale)'!D24</f>
        <v>67670</v>
      </c>
      <c r="I27" s="95"/>
      <c r="J27" s="96"/>
      <c r="K27" s="93" t="s">
        <v>26</v>
      </c>
      <c r="L27" s="97">
        <f t="shared" si="1"/>
        <v>0.4891384660854145</v>
      </c>
      <c r="M27" s="97">
        <f t="shared" si="3"/>
        <v>0.68272498891680211</v>
      </c>
      <c r="N27" s="97">
        <f t="shared" si="4"/>
        <v>1.7171567903058964</v>
      </c>
      <c r="O27" s="97">
        <f t="shared" si="5"/>
        <v>17.768582828432098</v>
      </c>
      <c r="P27" s="97">
        <f t="shared" si="6"/>
        <v>79.342396926259795</v>
      </c>
      <c r="Q27" s="97">
        <f t="shared" si="2"/>
        <v>100</v>
      </c>
    </row>
    <row r="28" spans="2:17" ht="15.75" customHeight="1" x14ac:dyDescent="0.25">
      <c r="B28" s="93" t="s">
        <v>27</v>
      </c>
      <c r="C28" s="94">
        <f>+'Tav.9a (0-9)'!D25</f>
        <v>13759</v>
      </c>
      <c r="D28" s="94">
        <f>+'Tav.9b (10-19)'!D25</f>
        <v>21013</v>
      </c>
      <c r="E28" s="94">
        <f>+'Tav.9c (20-49)'!D25</f>
        <v>32590</v>
      </c>
      <c r="F28" s="94">
        <f>+'Tav.9d (50-249)'!D25</f>
        <v>61147</v>
      </c>
      <c r="G28" s="94">
        <f>+'Tav.9e (250+)'!D25</f>
        <v>42828</v>
      </c>
      <c r="H28" s="94">
        <f>+'Tav.9 (totale)'!D25</f>
        <v>171337</v>
      </c>
      <c r="I28" s="95"/>
      <c r="J28" s="96"/>
      <c r="K28" s="93" t="s">
        <v>27</v>
      </c>
      <c r="L28" s="97">
        <f t="shared" si="1"/>
        <v>8.0303728908525294</v>
      </c>
      <c r="M28" s="97">
        <f t="shared" si="3"/>
        <v>12.264134425138762</v>
      </c>
      <c r="N28" s="97">
        <f t="shared" si="4"/>
        <v>19.020993714142303</v>
      </c>
      <c r="O28" s="97">
        <f t="shared" si="5"/>
        <v>35.68814675172321</v>
      </c>
      <c r="P28" s="97">
        <f t="shared" si="6"/>
        <v>24.996352218143191</v>
      </c>
      <c r="Q28" s="97">
        <f t="shared" si="2"/>
        <v>100</v>
      </c>
    </row>
    <row r="29" spans="2:17" ht="15.75" x14ac:dyDescent="0.25">
      <c r="B29" s="93" t="s">
        <v>28</v>
      </c>
      <c r="C29" s="94">
        <f>+'Tav.9a (0-9)'!D26</f>
        <v>20696</v>
      </c>
      <c r="D29" s="94">
        <f>+'Tav.9b (10-19)'!D26</f>
        <v>16890</v>
      </c>
      <c r="E29" s="94">
        <f>+'Tav.9c (20-49)'!D26</f>
        <v>17774</v>
      </c>
      <c r="F29" s="94">
        <f>+'Tav.9d (50-249)'!D26</f>
        <v>29639</v>
      </c>
      <c r="G29" s="94">
        <f>+'Tav.9e (250+)'!D26</f>
        <v>41055</v>
      </c>
      <c r="H29" s="94">
        <f>+'Tav.9 (totale)'!D26</f>
        <v>126054</v>
      </c>
      <c r="I29" s="95"/>
      <c r="J29" s="96"/>
      <c r="K29" s="93" t="s">
        <v>28</v>
      </c>
      <c r="L29" s="97">
        <f t="shared" si="1"/>
        <v>16.418360385231725</v>
      </c>
      <c r="M29" s="97">
        <f t="shared" si="3"/>
        <v>13.399019467847111</v>
      </c>
      <c r="N29" s="97">
        <f t="shared" si="4"/>
        <v>14.100306217970077</v>
      </c>
      <c r="O29" s="97">
        <f t="shared" si="5"/>
        <v>23.512938899201931</v>
      </c>
      <c r="P29" s="97">
        <f t="shared" si="6"/>
        <v>32.569375029749153</v>
      </c>
      <c r="Q29" s="97">
        <f t="shared" si="2"/>
        <v>100</v>
      </c>
    </row>
    <row r="30" spans="2:17" ht="15.75" x14ac:dyDescent="0.25">
      <c r="B30" s="93" t="s">
        <v>29</v>
      </c>
      <c r="C30" s="94">
        <f>+'Tav.9a (0-9)'!D27</f>
        <v>4593</v>
      </c>
      <c r="D30" s="94">
        <f>+'Tav.9b (10-19)'!D27</f>
        <v>6222</v>
      </c>
      <c r="E30" s="94">
        <f>+'Tav.9c (20-49)'!D27</f>
        <v>11087</v>
      </c>
      <c r="F30" s="94">
        <f>+'Tav.9d (50-249)'!D27</f>
        <v>30283</v>
      </c>
      <c r="G30" s="94">
        <f>+'Tav.9e (250+)'!D27</f>
        <v>57456</v>
      </c>
      <c r="H30" s="94">
        <f>+'Tav.9 (totale)'!D27</f>
        <v>109641</v>
      </c>
      <c r="I30" s="95"/>
      <c r="J30" s="96"/>
      <c r="K30" s="93" t="s">
        <v>29</v>
      </c>
      <c r="L30" s="97">
        <f t="shared" si="1"/>
        <v>4.1891263304785618</v>
      </c>
      <c r="M30" s="97">
        <f t="shared" si="3"/>
        <v>5.6748843954360142</v>
      </c>
      <c r="N30" s="97">
        <f t="shared" si="4"/>
        <v>10.112093103857134</v>
      </c>
      <c r="O30" s="97">
        <f t="shared" si="5"/>
        <v>27.620142100126778</v>
      </c>
      <c r="P30" s="97">
        <f t="shared" si="6"/>
        <v>52.403754070101513</v>
      </c>
      <c r="Q30" s="97">
        <f t="shared" si="2"/>
        <v>100</v>
      </c>
    </row>
    <row r="31" spans="2:17" ht="15.75" x14ac:dyDescent="0.25">
      <c r="B31" s="93" t="s">
        <v>30</v>
      </c>
      <c r="C31" s="94">
        <f>+'Tav.9a (0-9)'!D28</f>
        <v>92275</v>
      </c>
      <c r="D31" s="94">
        <f>+'Tav.9b (10-19)'!D28</f>
        <v>102508</v>
      </c>
      <c r="E31" s="94">
        <f>+'Tav.9c (20-49)'!D28</f>
        <v>110131</v>
      </c>
      <c r="F31" s="94">
        <f>+'Tav.9d (50-249)'!D28</f>
        <v>125628</v>
      </c>
      <c r="G31" s="94">
        <f>+'Tav.9e (250+)'!D28</f>
        <v>49412</v>
      </c>
      <c r="H31" s="94">
        <f>+'Tav.9 (totale)'!D28</f>
        <v>479954</v>
      </c>
      <c r="I31" s="95"/>
      <c r="J31" s="96"/>
      <c r="K31" s="93" t="s">
        <v>30</v>
      </c>
      <c r="L31" s="97">
        <f t="shared" si="1"/>
        <v>19.225800805910566</v>
      </c>
      <c r="M31" s="97">
        <f t="shared" si="3"/>
        <v>21.35788013017914</v>
      </c>
      <c r="N31" s="97">
        <f t="shared" si="4"/>
        <v>22.946157340078425</v>
      </c>
      <c r="O31" s="97">
        <f t="shared" si="5"/>
        <v>26.175008438308673</v>
      </c>
      <c r="P31" s="97">
        <f t="shared" si="6"/>
        <v>10.295153285523195</v>
      </c>
      <c r="Q31" s="97">
        <f t="shared" si="2"/>
        <v>100</v>
      </c>
    </row>
    <row r="32" spans="2:17" ht="15.75" x14ac:dyDescent="0.25">
      <c r="B32" s="93" t="s">
        <v>108</v>
      </c>
      <c r="C32" s="94">
        <f>+'Tav.9a (0-9)'!D29</f>
        <v>5831</v>
      </c>
      <c r="D32" s="94">
        <f>+'Tav.9b (10-19)'!D29</f>
        <v>7738</v>
      </c>
      <c r="E32" s="94">
        <f>+'Tav.9c (20-49)'!D29</f>
        <v>12509</v>
      </c>
      <c r="F32" s="94">
        <f>+'Tav.9d (50-249)'!D29</f>
        <v>26163</v>
      </c>
      <c r="G32" s="94">
        <f>+'Tav.9e (250+)'!D29</f>
        <v>32831</v>
      </c>
      <c r="H32" s="94">
        <f>+'Tav.9 (totale)'!D29</f>
        <v>85072</v>
      </c>
      <c r="I32" s="95"/>
      <c r="J32" s="96"/>
      <c r="K32" s="93" t="s">
        <v>108</v>
      </c>
      <c r="L32" s="97">
        <f t="shared" si="1"/>
        <v>6.8541940944141428</v>
      </c>
      <c r="M32" s="97">
        <f t="shared" si="3"/>
        <v>9.0958247131841272</v>
      </c>
      <c r="N32" s="97">
        <f t="shared" si="4"/>
        <v>14.704015422230581</v>
      </c>
      <c r="O32" s="97">
        <f t="shared" si="5"/>
        <v>30.753949595636637</v>
      </c>
      <c r="P32" s="97">
        <f t="shared" si="6"/>
        <v>38.592016174534507</v>
      </c>
      <c r="Q32" s="97">
        <f t="shared" si="2"/>
        <v>100</v>
      </c>
    </row>
    <row r="33" spans="2:17" ht="15.75" x14ac:dyDescent="0.25">
      <c r="B33" s="93" t="s">
        <v>32</v>
      </c>
      <c r="C33" s="94">
        <f>+'Tav.9a (0-9)'!D30</f>
        <v>10685</v>
      </c>
      <c r="D33" s="94">
        <f>+'Tav.9b (10-19)'!D30</f>
        <v>14778</v>
      </c>
      <c r="E33" s="94">
        <f>+'Tav.9c (20-49)'!D30</f>
        <v>20417</v>
      </c>
      <c r="F33" s="94">
        <f>+'Tav.9d (50-249)'!D30</f>
        <v>35528</v>
      </c>
      <c r="G33" s="94">
        <f>+'Tav.9e (250+)'!D30</f>
        <v>57042</v>
      </c>
      <c r="H33" s="94">
        <f>+'Tav.9 (totale)'!D30</f>
        <v>138450</v>
      </c>
      <c r="I33" s="95"/>
      <c r="J33" s="96"/>
      <c r="K33" s="93" t="s">
        <v>32</v>
      </c>
      <c r="L33" s="97">
        <f t="shared" si="1"/>
        <v>7.7175875767425062</v>
      </c>
      <c r="M33" s="97">
        <f t="shared" si="3"/>
        <v>10.6738894907909</v>
      </c>
      <c r="N33" s="97">
        <f t="shared" si="4"/>
        <v>14.746840014445647</v>
      </c>
      <c r="O33" s="97">
        <f t="shared" si="5"/>
        <v>25.661249548573494</v>
      </c>
      <c r="P33" s="97">
        <f t="shared" si="6"/>
        <v>41.200433369447452</v>
      </c>
      <c r="Q33" s="97">
        <f t="shared" si="2"/>
        <v>100</v>
      </c>
    </row>
    <row r="34" spans="2:17" ht="16.5" customHeight="1" x14ac:dyDescent="0.25">
      <c r="B34" s="93" t="s">
        <v>33</v>
      </c>
      <c r="C34" s="94">
        <f>+'Tav.9a (0-9)'!D31</f>
        <v>25263</v>
      </c>
      <c r="D34" s="94">
        <f>+'Tav.9b (10-19)'!D31</f>
        <v>43835</v>
      </c>
      <c r="E34" s="94">
        <f>+'Tav.9c (20-49)'!D31</f>
        <v>74038</v>
      </c>
      <c r="F34" s="94">
        <f>+'Tav.9d (50-249)'!D31</f>
        <v>148861</v>
      </c>
      <c r="G34" s="94">
        <f>+'Tav.9e (250+)'!D31</f>
        <v>162641</v>
      </c>
      <c r="H34" s="94">
        <f>+'Tav.9 (totale)'!D31</f>
        <v>454638</v>
      </c>
      <c r="I34" s="95"/>
      <c r="J34" s="96"/>
      <c r="K34" s="93" t="s">
        <v>33</v>
      </c>
      <c r="L34" s="97">
        <f t="shared" si="1"/>
        <v>5.5567286500468507</v>
      </c>
      <c r="M34" s="97">
        <f t="shared" si="3"/>
        <v>9.641736942358536</v>
      </c>
      <c r="N34" s="97">
        <f t="shared" si="4"/>
        <v>16.285044364967295</v>
      </c>
      <c r="O34" s="97">
        <f t="shared" si="5"/>
        <v>32.742753575372049</v>
      </c>
      <c r="P34" s="97">
        <f t="shared" si="6"/>
        <v>35.773736467255269</v>
      </c>
      <c r="Q34" s="97">
        <f t="shared" si="2"/>
        <v>100</v>
      </c>
    </row>
    <row r="35" spans="2:17" ht="15.75" x14ac:dyDescent="0.25">
      <c r="B35" s="93" t="s">
        <v>34</v>
      </c>
      <c r="C35" s="94">
        <f>+'Tav.9a (0-9)'!D32</f>
        <v>3006</v>
      </c>
      <c r="D35" s="94">
        <f>+'Tav.9b (10-19)'!D32</f>
        <v>4498</v>
      </c>
      <c r="E35" s="94">
        <f>+'Tav.9c (20-49)'!D32</f>
        <v>8193</v>
      </c>
      <c r="F35" s="94">
        <f>+'Tav.9d (50-249)'!D32</f>
        <v>23249</v>
      </c>
      <c r="G35" s="94">
        <f>+'Tav.9e (250+)'!D32</f>
        <v>131739</v>
      </c>
      <c r="H35" s="94">
        <f>+'Tav.9 (totale)'!D32</f>
        <v>170685</v>
      </c>
      <c r="I35" s="95"/>
      <c r="J35" s="96"/>
      <c r="K35" s="93" t="s">
        <v>34</v>
      </c>
      <c r="L35" s="97">
        <f t="shared" si="1"/>
        <v>1.7611389401529132</v>
      </c>
      <c r="M35" s="97">
        <f t="shared" si="3"/>
        <v>2.6352637900225564</v>
      </c>
      <c r="N35" s="97">
        <f t="shared" si="4"/>
        <v>4.8000703049477105</v>
      </c>
      <c r="O35" s="97">
        <f t="shared" si="5"/>
        <v>13.62099774438293</v>
      </c>
      <c r="P35" s="97">
        <f t="shared" si="6"/>
        <v>77.18252922049389</v>
      </c>
      <c r="Q35" s="97">
        <f t="shared" si="2"/>
        <v>100</v>
      </c>
    </row>
    <row r="36" spans="2:17" ht="15.75" customHeight="1" x14ac:dyDescent="0.25">
      <c r="B36" s="93" t="s">
        <v>35</v>
      </c>
      <c r="C36" s="94">
        <f>+'Tav.9a (0-9)'!D33</f>
        <v>2961</v>
      </c>
      <c r="D36" s="94">
        <f>+'Tav.9b (10-19)'!D33</f>
        <v>4044</v>
      </c>
      <c r="E36" s="94">
        <f>+'Tav.9c (20-49)'!D33</f>
        <v>6898</v>
      </c>
      <c r="F36" s="94">
        <f>+'Tav.9d (50-249)'!D33</f>
        <v>15232</v>
      </c>
      <c r="G36" s="94">
        <f>+'Tav.9e (250+)'!D33</f>
        <v>72998</v>
      </c>
      <c r="H36" s="94">
        <f>+'Tav.9 (totale)'!D33</f>
        <v>102133</v>
      </c>
      <c r="I36" s="95"/>
      <c r="J36" s="96"/>
      <c r="K36" s="93" t="s">
        <v>35</v>
      </c>
      <c r="L36" s="97">
        <f t="shared" si="1"/>
        <v>2.8991608980447068</v>
      </c>
      <c r="M36" s="97">
        <f t="shared" si="3"/>
        <v>3.9595429488999643</v>
      </c>
      <c r="N36" s="97">
        <f t="shared" si="4"/>
        <v>6.7539384919663572</v>
      </c>
      <c r="O36" s="97">
        <f t="shared" si="5"/>
        <v>14.913886794669695</v>
      </c>
      <c r="P36" s="97">
        <f t="shared" si="6"/>
        <v>71.473470866419277</v>
      </c>
      <c r="Q36" s="97">
        <f t="shared" si="2"/>
        <v>100</v>
      </c>
    </row>
    <row r="37" spans="2:17" ht="15.75" x14ac:dyDescent="0.25">
      <c r="B37" s="93" t="s">
        <v>36</v>
      </c>
      <c r="C37" s="94">
        <f>+'Tav.9a (0-9)'!D34</f>
        <v>17735</v>
      </c>
      <c r="D37" s="94">
        <f>+'Tav.9b (10-19)'!D34</f>
        <v>18200</v>
      </c>
      <c r="E37" s="94">
        <f>+'Tav.9c (20-49)'!D34</f>
        <v>22447</v>
      </c>
      <c r="F37" s="94">
        <f>+'Tav.9d (50-249)'!D34</f>
        <v>27326</v>
      </c>
      <c r="G37" s="94">
        <f>+'Tav.9e (250+)'!D34</f>
        <v>20485</v>
      </c>
      <c r="H37" s="94">
        <f>+'Tav.9 (totale)'!D34</f>
        <v>106193</v>
      </c>
      <c r="I37" s="95"/>
      <c r="J37" s="96"/>
      <c r="K37" s="93" t="s">
        <v>36</v>
      </c>
      <c r="L37" s="97">
        <f t="shared" si="1"/>
        <v>16.700724153192773</v>
      </c>
      <c r="M37" s="97">
        <f t="shared" si="3"/>
        <v>17.138606122814121</v>
      </c>
      <c r="N37" s="97">
        <f t="shared" si="4"/>
        <v>21.13792811202245</v>
      </c>
      <c r="O37" s="97">
        <f t="shared" si="5"/>
        <v>25.732392907253775</v>
      </c>
      <c r="P37" s="97">
        <f t="shared" si="6"/>
        <v>19.290348704716884</v>
      </c>
      <c r="Q37" s="97">
        <f t="shared" si="2"/>
        <v>100</v>
      </c>
    </row>
    <row r="38" spans="2:17" ht="15.75" x14ac:dyDescent="0.25">
      <c r="B38" s="93" t="s">
        <v>37</v>
      </c>
      <c r="C38" s="94">
        <f>+'Tav.9a (0-9)'!D35</f>
        <v>17904</v>
      </c>
      <c r="D38" s="94">
        <f>+'Tav.9b (10-19)'!D35</f>
        <v>12007</v>
      </c>
      <c r="E38" s="94">
        <f>+'Tav.9c (20-49)'!D35</f>
        <v>12301</v>
      </c>
      <c r="F38" s="94">
        <f>+'Tav.9d (50-249)'!D35</f>
        <v>21483</v>
      </c>
      <c r="G38" s="94">
        <f>+'Tav.9e (250+)'!D35</f>
        <v>28550</v>
      </c>
      <c r="H38" s="94">
        <f>+'Tav.9 (totale)'!D35</f>
        <v>92245</v>
      </c>
      <c r="I38" s="95"/>
      <c r="J38" s="96"/>
      <c r="K38" s="93" t="s">
        <v>37</v>
      </c>
      <c r="L38" s="97">
        <f t="shared" si="1"/>
        <v>19.40918206948886</v>
      </c>
      <c r="M38" s="97">
        <f t="shared" si="3"/>
        <v>13.016423654398611</v>
      </c>
      <c r="N38" s="97">
        <f t="shared" si="4"/>
        <v>13.335140115995447</v>
      </c>
      <c r="O38" s="97">
        <f t="shared" si="5"/>
        <v>23.28906715811155</v>
      </c>
      <c r="P38" s="97">
        <f t="shared" si="6"/>
        <v>30.950187002005531</v>
      </c>
      <c r="Q38" s="97">
        <f t="shared" si="2"/>
        <v>100</v>
      </c>
    </row>
    <row r="39" spans="2:17" ht="15.75" x14ac:dyDescent="0.25">
      <c r="B39" s="93" t="s">
        <v>38</v>
      </c>
      <c r="C39" s="94">
        <f>+'Tav.9a (0-9)'!D36</f>
        <v>30123</v>
      </c>
      <c r="D39" s="94">
        <f>+'Tav.9b (10-19)'!D36</f>
        <v>25460</v>
      </c>
      <c r="E39" s="94">
        <f>+'Tav.9c (20-49)'!D36</f>
        <v>26471</v>
      </c>
      <c r="F39" s="94">
        <f>+'Tav.9d (50-249)'!D36</f>
        <v>25562</v>
      </c>
      <c r="G39" s="94">
        <f>+'Tav.9e (250+)'!D36</f>
        <v>9668</v>
      </c>
      <c r="H39" s="94">
        <f>+'Tav.9 (totale)'!D36</f>
        <v>117284</v>
      </c>
      <c r="I39" s="95"/>
      <c r="J39" s="96"/>
      <c r="K39" s="93" t="s">
        <v>38</v>
      </c>
      <c r="L39" s="97">
        <f t="shared" si="1"/>
        <v>25.683810238395687</v>
      </c>
      <c r="M39" s="97">
        <f t="shared" si="3"/>
        <v>21.707990859793323</v>
      </c>
      <c r="N39" s="97">
        <f t="shared" si="4"/>
        <v>22.570001023157463</v>
      </c>
      <c r="O39" s="97">
        <f t="shared" si="5"/>
        <v>21.794959244227687</v>
      </c>
      <c r="P39" s="97">
        <f t="shared" si="6"/>
        <v>8.2432386344258379</v>
      </c>
      <c r="Q39" s="97">
        <f t="shared" si="2"/>
        <v>100</v>
      </c>
    </row>
    <row r="40" spans="2:17" ht="15.75" x14ac:dyDescent="0.25">
      <c r="B40" s="93" t="s">
        <v>39</v>
      </c>
      <c r="C40" s="94">
        <f>+'Tav.9a (0-9)'!D37</f>
        <v>4028</v>
      </c>
      <c r="D40" s="94">
        <f>+'Tav.9b (10-19)'!D37</f>
        <v>3092</v>
      </c>
      <c r="E40" s="94">
        <f>+'Tav.9c (20-49)'!D37</f>
        <v>4605</v>
      </c>
      <c r="F40" s="94">
        <f>+'Tav.9d (50-249)'!D37</f>
        <v>9859</v>
      </c>
      <c r="G40" s="94">
        <f>+'Tav.9e (250+)'!D37</f>
        <v>61618</v>
      </c>
      <c r="H40" s="94">
        <f>+'Tav.9 (totale)'!D37</f>
        <v>83202</v>
      </c>
      <c r="I40" s="95"/>
      <c r="J40" s="96"/>
      <c r="K40" s="93" t="s">
        <v>39</v>
      </c>
      <c r="L40" s="97">
        <f t="shared" si="1"/>
        <v>4.8412297781303337</v>
      </c>
      <c r="M40" s="97">
        <f t="shared" si="3"/>
        <v>3.7162568207495013</v>
      </c>
      <c r="N40" s="97">
        <f t="shared" si="4"/>
        <v>5.5347227230114662</v>
      </c>
      <c r="O40" s="97">
        <f t="shared" si="5"/>
        <v>11.849474772241052</v>
      </c>
      <c r="P40" s="97">
        <f t="shared" si="6"/>
        <v>74.058315905867644</v>
      </c>
      <c r="Q40" s="97">
        <f t="shared" si="2"/>
        <v>100</v>
      </c>
    </row>
    <row r="41" spans="2:17" ht="15.75" x14ac:dyDescent="0.25">
      <c r="B41" s="93" t="s">
        <v>40</v>
      </c>
      <c r="C41" s="94">
        <f>+'Tav.9a (0-9)'!D38</f>
        <v>4028</v>
      </c>
      <c r="D41" s="94">
        <f>+'Tav.9b (10-19)'!D38</f>
        <v>3092</v>
      </c>
      <c r="E41" s="94">
        <f>+'Tav.9c (20-49)'!D38</f>
        <v>4605</v>
      </c>
      <c r="F41" s="94">
        <f>+'Tav.9d (50-249)'!D38</f>
        <v>9859</v>
      </c>
      <c r="G41" s="94">
        <f>+'Tav.9e (250+)'!D38</f>
        <v>61618</v>
      </c>
      <c r="H41" s="94">
        <f>+'Tav.9 (totale)'!D38</f>
        <v>83202</v>
      </c>
      <c r="I41" s="95"/>
      <c r="J41" s="96"/>
      <c r="K41" s="93" t="s">
        <v>40</v>
      </c>
      <c r="L41" s="97">
        <f t="shared" si="1"/>
        <v>4.8412297781303337</v>
      </c>
      <c r="M41" s="97">
        <f t="shared" si="3"/>
        <v>3.7162568207495013</v>
      </c>
      <c r="N41" s="97">
        <f t="shared" si="4"/>
        <v>5.5347227230114662</v>
      </c>
      <c r="O41" s="97">
        <f t="shared" si="5"/>
        <v>11.849474772241052</v>
      </c>
      <c r="P41" s="97">
        <f t="shared" si="6"/>
        <v>74.058315905867644</v>
      </c>
      <c r="Q41" s="97">
        <f t="shared" si="2"/>
        <v>100</v>
      </c>
    </row>
    <row r="42" spans="2:17" ht="15.75" x14ac:dyDescent="0.25">
      <c r="B42" s="93" t="s">
        <v>41</v>
      </c>
      <c r="C42" s="94">
        <f>+'Tav.9a (0-9)'!D39</f>
        <v>15003</v>
      </c>
      <c r="D42" s="94">
        <f>+'Tav.9b (10-19)'!D39</f>
        <v>14771</v>
      </c>
      <c r="E42" s="94">
        <f>+'Tav.9c (20-49)'!D39</f>
        <v>0</v>
      </c>
      <c r="F42" s="94">
        <f>+'Tav.9d (50-249)'!D39</f>
        <v>50605</v>
      </c>
      <c r="G42" s="94">
        <f>+'Tav.9e (250+)'!D39</f>
        <v>106821</v>
      </c>
      <c r="H42" s="94">
        <f>+'Tav.9 (totale)'!D39</f>
        <v>207320</v>
      </c>
      <c r="I42" s="95"/>
      <c r="J42" s="96"/>
      <c r="K42" s="93" t="s">
        <v>41</v>
      </c>
      <c r="L42" s="97">
        <f t="shared" si="1"/>
        <v>7.2366390121551234</v>
      </c>
      <c r="M42" s="97">
        <f t="shared" si="3"/>
        <v>7.1247347096276279</v>
      </c>
      <c r="N42" s="97" t="s">
        <v>11</v>
      </c>
      <c r="O42" s="97">
        <f t="shared" si="5"/>
        <v>24.409125988809567</v>
      </c>
      <c r="P42" s="97">
        <f t="shared" si="6"/>
        <v>51.524696121937097</v>
      </c>
      <c r="Q42" s="97">
        <f t="shared" si="2"/>
        <v>100</v>
      </c>
    </row>
    <row r="43" spans="2:17" ht="15.75" x14ac:dyDescent="0.25">
      <c r="B43" s="93" t="s">
        <v>42</v>
      </c>
      <c r="C43" s="94">
        <f>+'Tav.9a (0-9)'!D40</f>
        <v>590</v>
      </c>
      <c r="D43" s="94">
        <f>+'Tav.9b (10-19)'!D40</f>
        <v>541</v>
      </c>
      <c r="E43" s="94">
        <f>+'Tav.9c (20-49)'!D40</f>
        <v>1114</v>
      </c>
      <c r="F43" s="94">
        <f>+'Tav.9d (50-249)'!D40</f>
        <v>6493</v>
      </c>
      <c r="G43" s="94">
        <f>+'Tav.9e (250+)'!D40</f>
        <v>25806</v>
      </c>
      <c r="H43" s="94">
        <f>+'Tav.9 (totale)'!D40</f>
        <v>34544</v>
      </c>
      <c r="I43" s="95"/>
      <c r="J43" s="96"/>
      <c r="K43" s="93" t="s">
        <v>42</v>
      </c>
      <c r="L43" s="97">
        <f t="shared" si="1"/>
        <v>1.7079666512274203</v>
      </c>
      <c r="M43" s="97">
        <f t="shared" si="3"/>
        <v>1.5661185734136174</v>
      </c>
      <c r="N43" s="97" t="s">
        <v>11</v>
      </c>
      <c r="O43" s="97">
        <f t="shared" si="5"/>
        <v>18.796317739694302</v>
      </c>
      <c r="P43" s="97" t="s">
        <v>11</v>
      </c>
      <c r="Q43" s="97">
        <f t="shared" si="2"/>
        <v>100</v>
      </c>
    </row>
    <row r="44" spans="2:17" ht="15.75" x14ac:dyDescent="0.25">
      <c r="B44" s="93" t="s">
        <v>43</v>
      </c>
      <c r="C44" s="94">
        <f>+'Tav.9a (0-9)'!D41</f>
        <v>2205</v>
      </c>
      <c r="D44" s="94">
        <f>+'Tav.9b (10-19)'!D41</f>
        <v>2160</v>
      </c>
      <c r="E44" s="94" t="str">
        <f>+'Tav.9c (20-49)'!D41</f>
        <v>*</v>
      </c>
      <c r="F44" s="94">
        <f>+'Tav.9d (50-249)'!D41</f>
        <v>3269</v>
      </c>
      <c r="G44" s="94">
        <f>+'Tav.9e (250+)'!D41</f>
        <v>409</v>
      </c>
      <c r="H44" s="94">
        <f>+'Tav.9 (totale)'!D41</f>
        <v>9919</v>
      </c>
      <c r="I44" s="95"/>
      <c r="J44" s="96"/>
      <c r="K44" s="93" t="s">
        <v>43</v>
      </c>
      <c r="L44" s="97">
        <f t="shared" si="1"/>
        <v>22.230063514467187</v>
      </c>
      <c r="M44" s="97">
        <f t="shared" si="3"/>
        <v>21.776388748865813</v>
      </c>
      <c r="N44" s="97" t="s">
        <v>11</v>
      </c>
      <c r="O44" s="97">
        <f t="shared" si="5"/>
        <v>32.95695130557516</v>
      </c>
      <c r="P44" s="97" t="s">
        <v>11</v>
      </c>
      <c r="Q44" s="97">
        <f t="shared" si="2"/>
        <v>100</v>
      </c>
    </row>
    <row r="45" spans="2:17" ht="15.75" x14ac:dyDescent="0.25">
      <c r="B45" s="93" t="s">
        <v>44</v>
      </c>
      <c r="C45" s="94">
        <f>+'Tav.9a (0-9)'!D42</f>
        <v>10863</v>
      </c>
      <c r="D45" s="94">
        <f>+'Tav.9b (10-19)'!D42</f>
        <v>11111</v>
      </c>
      <c r="E45" s="94">
        <f>+'Tav.9c (20-49)'!D42</f>
        <v>15703</v>
      </c>
      <c r="F45" s="94">
        <f>+'Tav.9d (50-249)'!D42</f>
        <v>39055</v>
      </c>
      <c r="G45" s="94">
        <f>+'Tav.9e (250+)'!D42</f>
        <v>79640</v>
      </c>
      <c r="H45" s="94">
        <f>+'Tav.9 (totale)'!D42</f>
        <v>156372</v>
      </c>
      <c r="I45" s="95"/>
      <c r="J45" s="96"/>
      <c r="K45" s="93" t="s">
        <v>44</v>
      </c>
      <c r="L45" s="97">
        <f t="shared" si="1"/>
        <v>6.9468958637096154</v>
      </c>
      <c r="M45" s="97">
        <f t="shared" si="3"/>
        <v>7.1054920318215533</v>
      </c>
      <c r="N45" s="97">
        <f t="shared" si="4"/>
        <v>10.042079144603894</v>
      </c>
      <c r="O45" s="97">
        <f t="shared" si="5"/>
        <v>24.975698974240913</v>
      </c>
      <c r="P45" s="97">
        <f t="shared" si="6"/>
        <v>50.929833985624029</v>
      </c>
      <c r="Q45" s="97">
        <f t="shared" si="2"/>
        <v>100</v>
      </c>
    </row>
    <row r="46" spans="2:17" ht="15.75" x14ac:dyDescent="0.25">
      <c r="B46" s="93" t="s">
        <v>45</v>
      </c>
      <c r="C46" s="94">
        <f>+'Tav.9a (0-9)'!D43</f>
        <v>1345</v>
      </c>
      <c r="D46" s="94">
        <f>+'Tav.9b (10-19)'!D43</f>
        <v>959</v>
      </c>
      <c r="E46" s="94" t="str">
        <f>+'Tav.9c (20-49)'!D43</f>
        <v>*</v>
      </c>
      <c r="F46" s="94">
        <f>+'Tav.9d (50-249)'!D43</f>
        <v>1788</v>
      </c>
      <c r="G46" s="94">
        <f>+'Tav.9e (250+)'!D43</f>
        <v>966</v>
      </c>
      <c r="H46" s="94">
        <f>+'Tav.9 (totale)'!D43</f>
        <v>6485</v>
      </c>
      <c r="I46" s="95"/>
      <c r="J46" s="96"/>
      <c r="K46" s="93" t="s">
        <v>45</v>
      </c>
      <c r="L46" s="97">
        <f t="shared" si="1"/>
        <v>20.740169622205087</v>
      </c>
      <c r="M46" s="97">
        <f t="shared" si="3"/>
        <v>14.787972243639166</v>
      </c>
      <c r="N46" s="97" t="s">
        <v>11</v>
      </c>
      <c r="O46" s="97">
        <f t="shared" si="5"/>
        <v>27.571318427139552</v>
      </c>
      <c r="P46" s="97" t="s">
        <v>11</v>
      </c>
      <c r="Q46" s="97">
        <f t="shared" si="2"/>
        <v>100</v>
      </c>
    </row>
    <row r="47" spans="2:17" ht="15.75" x14ac:dyDescent="0.25">
      <c r="B47" s="93" t="s">
        <v>46</v>
      </c>
      <c r="C47" s="94">
        <f>+'Tav.9a (0-9)'!D44</f>
        <v>350615</v>
      </c>
      <c r="D47" s="94">
        <f>+'Tav.9b (10-19)'!D44</f>
        <v>175869</v>
      </c>
      <c r="E47" s="94">
        <f>+'Tav.9c (20-49)'!D44</f>
        <v>137624</v>
      </c>
      <c r="F47" s="94">
        <f>+'Tav.9d (50-249)'!D44</f>
        <v>111651</v>
      </c>
      <c r="G47" s="94">
        <f>+'Tav.9e (250+)'!D44</f>
        <v>67502</v>
      </c>
      <c r="H47" s="94">
        <f>+'Tav.9 (totale)'!D44</f>
        <v>843261</v>
      </c>
      <c r="I47" s="95"/>
      <c r="J47" s="96"/>
      <c r="K47" s="93" t="s">
        <v>46</v>
      </c>
      <c r="L47" s="97">
        <f t="shared" si="1"/>
        <v>41.578467402144767</v>
      </c>
      <c r="M47" s="97">
        <f t="shared" si="3"/>
        <v>20.855820439934966</v>
      </c>
      <c r="N47" s="97">
        <f t="shared" si="4"/>
        <v>16.320451200755162</v>
      </c>
      <c r="O47" s="97">
        <f t="shared" si="5"/>
        <v>13.240384649592475</v>
      </c>
      <c r="P47" s="97">
        <f t="shared" si="6"/>
        <v>8.0048763075726246</v>
      </c>
      <c r="Q47" s="97">
        <f t="shared" si="2"/>
        <v>100</v>
      </c>
    </row>
    <row r="48" spans="2:17" ht="15.75" x14ac:dyDescent="0.25">
      <c r="B48" s="93" t="s">
        <v>47</v>
      </c>
      <c r="C48" s="94">
        <f>+'Tav.9a (0-9)'!D45</f>
        <v>97574</v>
      </c>
      <c r="D48" s="94">
        <f>+'Tav.9b (10-19)'!D45</f>
        <v>45100</v>
      </c>
      <c r="E48" s="94">
        <f>+'Tav.9c (20-49)'!D45</f>
        <v>35964</v>
      </c>
      <c r="F48" s="94">
        <f>+'Tav.9d (50-249)'!D45</f>
        <v>25448</v>
      </c>
      <c r="G48" s="94">
        <f>+'Tav.9e (250+)'!D45</f>
        <v>5539</v>
      </c>
      <c r="H48" s="94">
        <f>+'Tav.9 (totale)'!D45</f>
        <v>209625</v>
      </c>
      <c r="I48" s="95"/>
      <c r="J48" s="96"/>
      <c r="K48" s="93" t="s">
        <v>47</v>
      </c>
      <c r="L48" s="97">
        <f t="shared" si="1"/>
        <v>46.546929039952296</v>
      </c>
      <c r="M48" s="97">
        <f t="shared" si="3"/>
        <v>21.514609421586165</v>
      </c>
      <c r="N48" s="97">
        <f t="shared" si="4"/>
        <v>17.156350626118069</v>
      </c>
      <c r="O48" s="97">
        <f t="shared" si="5"/>
        <v>12.139773404889684</v>
      </c>
      <c r="P48" s="97">
        <f t="shared" si="6"/>
        <v>2.6423375074537865</v>
      </c>
      <c r="Q48" s="97">
        <f t="shared" si="2"/>
        <v>100</v>
      </c>
    </row>
    <row r="49" spans="2:20" ht="13.5" customHeight="1" x14ac:dyDescent="0.25">
      <c r="B49" s="93" t="s">
        <v>48</v>
      </c>
      <c r="C49" s="94">
        <f>+'Tav.9a (0-9)'!D46</f>
        <v>8252</v>
      </c>
      <c r="D49" s="94">
        <f>+'Tav.9b (10-19)'!D46</f>
        <v>10650</v>
      </c>
      <c r="E49" s="94">
        <f>+'Tav.9c (20-49)'!D46</f>
        <v>16637</v>
      </c>
      <c r="F49" s="94">
        <f>+'Tav.9d (50-249)'!D46</f>
        <v>25555</v>
      </c>
      <c r="G49" s="94">
        <f>+'Tav.9e (250+)'!D46</f>
        <v>29165</v>
      </c>
      <c r="H49" s="94">
        <f>+'Tav.9 (totale)'!D46</f>
        <v>90259</v>
      </c>
      <c r="I49" s="95"/>
      <c r="J49" s="96"/>
      <c r="K49" s="93" t="s">
        <v>48</v>
      </c>
      <c r="L49" s="97">
        <f t="shared" si="1"/>
        <v>9.1425785794214427</v>
      </c>
      <c r="M49" s="97">
        <f t="shared" si="3"/>
        <v>11.799377347411339</v>
      </c>
      <c r="N49" s="97">
        <f t="shared" si="4"/>
        <v>18.432510885341074</v>
      </c>
      <c r="O49" s="97">
        <f t="shared" si="5"/>
        <v>28.312966020009085</v>
      </c>
      <c r="P49" s="97">
        <f t="shared" si="6"/>
        <v>32.312567167817058</v>
      </c>
      <c r="Q49" s="97">
        <f t="shared" si="2"/>
        <v>100</v>
      </c>
    </row>
    <row r="50" spans="2:20" ht="15.75" x14ac:dyDescent="0.25">
      <c r="B50" s="93" t="s">
        <v>49</v>
      </c>
      <c r="C50" s="94">
        <f>+'Tav.9a (0-9)'!D47</f>
        <v>244789</v>
      </c>
      <c r="D50" s="94">
        <f>+'Tav.9b (10-19)'!D47</f>
        <v>120119</v>
      </c>
      <c r="E50" s="94">
        <f>+'Tav.9c (20-49)'!D47</f>
        <v>85023</v>
      </c>
      <c r="F50" s="94">
        <f>+'Tav.9d (50-249)'!D47</f>
        <v>60648</v>
      </c>
      <c r="G50" s="94">
        <f>+'Tav.9e (250+)'!D47</f>
        <v>32798</v>
      </c>
      <c r="H50" s="94">
        <f>+'Tav.9 (totale)'!D47</f>
        <v>543377</v>
      </c>
      <c r="I50" s="95"/>
      <c r="J50" s="96"/>
      <c r="K50" s="93" t="s">
        <v>49</v>
      </c>
      <c r="L50" s="97">
        <f t="shared" si="1"/>
        <v>45.049569635814549</v>
      </c>
      <c r="M50" s="97">
        <f t="shared" si="3"/>
        <v>22.10601479267617</v>
      </c>
      <c r="N50" s="97">
        <f t="shared" si="4"/>
        <v>15.64714737649919</v>
      </c>
      <c r="O50" s="97">
        <f t="shared" si="5"/>
        <v>11.161311575572761</v>
      </c>
      <c r="P50" s="97">
        <f t="shared" si="6"/>
        <v>6.0359566194373331</v>
      </c>
      <c r="Q50" s="97">
        <f t="shared" si="2"/>
        <v>100</v>
      </c>
    </row>
    <row r="51" spans="2:20" ht="15.75" x14ac:dyDescent="0.25">
      <c r="B51" s="93" t="s">
        <v>50</v>
      </c>
      <c r="C51" s="94">
        <f>+'Tav.9a (0-9)'!D48</f>
        <v>702564</v>
      </c>
      <c r="D51" s="94">
        <f>+'Tav.9b (10-19)'!D48</f>
        <v>298403</v>
      </c>
      <c r="E51" s="94">
        <f>+'Tav.9c (20-49)'!D48</f>
        <v>247975</v>
      </c>
      <c r="F51" s="94">
        <f>+'Tav.9d (50-249)'!D48</f>
        <v>286487</v>
      </c>
      <c r="G51" s="94">
        <f>+'Tav.9e (250+)'!D48</f>
        <v>622256</v>
      </c>
      <c r="H51" s="94">
        <f>+'Tav.9 (totale)'!D48</f>
        <v>2157685</v>
      </c>
      <c r="I51" s="95"/>
      <c r="J51" s="96"/>
      <c r="K51" s="93" t="s">
        <v>50</v>
      </c>
      <c r="L51" s="97">
        <f t="shared" si="1"/>
        <v>32.561008673647912</v>
      </c>
      <c r="M51" s="97">
        <f t="shared" si="3"/>
        <v>13.829775894071656</v>
      </c>
      <c r="N51" s="97">
        <f t="shared" si="4"/>
        <v>11.492641418928157</v>
      </c>
      <c r="O51" s="97">
        <f t="shared" si="5"/>
        <v>13.277517339185286</v>
      </c>
      <c r="P51" s="97">
        <f t="shared" si="6"/>
        <v>28.83905667416699</v>
      </c>
      <c r="Q51" s="97">
        <f t="shared" si="2"/>
        <v>100</v>
      </c>
    </row>
    <row r="52" spans="2:20" ht="15.75" x14ac:dyDescent="0.25">
      <c r="B52" s="93" t="s">
        <v>51</v>
      </c>
      <c r="C52" s="94">
        <f>+'Tav.9a (0-9)'!D49</f>
        <v>110191</v>
      </c>
      <c r="D52" s="94">
        <f>+'Tav.9b (10-19)'!D49</f>
        <v>43251</v>
      </c>
      <c r="E52" s="94">
        <f>+'Tav.9c (20-49)'!D49</f>
        <v>32860</v>
      </c>
      <c r="F52" s="94">
        <f>+'Tav.9d (50-249)'!D49</f>
        <v>39468</v>
      </c>
      <c r="G52" s="94">
        <f>+'Tav.9e (250+)'!D49</f>
        <v>20476</v>
      </c>
      <c r="H52" s="94">
        <f>+'Tav.9 (totale)'!D49</f>
        <v>246246</v>
      </c>
      <c r="I52" s="95"/>
      <c r="J52" s="96"/>
      <c r="K52" s="93" t="s">
        <v>51</v>
      </c>
      <c r="L52" s="97">
        <f t="shared" si="1"/>
        <v>44.748341089804505</v>
      </c>
      <c r="M52" s="97">
        <f t="shared" si="3"/>
        <v>17.564143173899271</v>
      </c>
      <c r="N52" s="97">
        <f t="shared" si="4"/>
        <v>13.344379198037734</v>
      </c>
      <c r="O52" s="97">
        <f t="shared" si="5"/>
        <v>16.027874564459928</v>
      </c>
      <c r="P52" s="97">
        <f t="shared" si="6"/>
        <v>8.3152619737985578</v>
      </c>
      <c r="Q52" s="97">
        <f t="shared" si="2"/>
        <v>100</v>
      </c>
    </row>
    <row r="53" spans="2:20" ht="15.75" x14ac:dyDescent="0.25">
      <c r="B53" s="93" t="s">
        <v>52</v>
      </c>
      <c r="C53" s="94">
        <f>+'Tav.9a (0-9)'!D50</f>
        <v>226646</v>
      </c>
      <c r="D53" s="94">
        <f>+'Tav.9b (10-19)'!D50</f>
        <v>137865</v>
      </c>
      <c r="E53" s="94">
        <f>+'Tav.9c (20-49)'!D50</f>
        <v>124579</v>
      </c>
      <c r="F53" s="94">
        <f>+'Tav.9d (50-249)'!D50</f>
        <v>136201</v>
      </c>
      <c r="G53" s="94">
        <f>+'Tav.9e (250+)'!D50</f>
        <v>133722</v>
      </c>
      <c r="H53" s="94">
        <f>+'Tav.9 (totale)'!D50</f>
        <v>759013</v>
      </c>
      <c r="I53" s="95"/>
      <c r="J53" s="96"/>
      <c r="K53" s="93" t="s">
        <v>52</v>
      </c>
      <c r="L53" s="97">
        <f t="shared" si="1"/>
        <v>29.860621623081556</v>
      </c>
      <c r="M53" s="97">
        <f t="shared" si="3"/>
        <v>18.163720515985894</v>
      </c>
      <c r="N53" s="97">
        <f t="shared" si="4"/>
        <v>16.413289363950287</v>
      </c>
      <c r="O53" s="97">
        <f t="shared" si="5"/>
        <v>17.944488434321944</v>
      </c>
      <c r="P53" s="97">
        <f t="shared" si="6"/>
        <v>17.617880062660323</v>
      </c>
      <c r="Q53" s="97">
        <f t="shared" si="2"/>
        <v>100</v>
      </c>
    </row>
    <row r="54" spans="2:20" ht="15.75" x14ac:dyDescent="0.25">
      <c r="B54" s="93" t="s">
        <v>53</v>
      </c>
      <c r="C54" s="94">
        <f>+'Tav.9a (0-9)'!D51</f>
        <v>365727</v>
      </c>
      <c r="D54" s="94">
        <f>+'Tav.9b (10-19)'!D51</f>
        <v>117287</v>
      </c>
      <c r="E54" s="94">
        <f>+'Tav.9c (20-49)'!D51</f>
        <v>90536</v>
      </c>
      <c r="F54" s="94">
        <f>+'Tav.9d (50-249)'!D51</f>
        <v>110818</v>
      </c>
      <c r="G54" s="94">
        <f>+'Tav.9e (250+)'!D51</f>
        <v>468058</v>
      </c>
      <c r="H54" s="94">
        <f>+'Tav.9 (totale)'!D51</f>
        <v>1152426</v>
      </c>
      <c r="I54" s="95"/>
      <c r="J54" s="96"/>
      <c r="K54" s="93" t="s">
        <v>53</v>
      </c>
      <c r="L54" s="97">
        <f t="shared" si="1"/>
        <v>31.735399930234131</v>
      </c>
      <c r="M54" s="97">
        <f t="shared" si="3"/>
        <v>10.177399676855607</v>
      </c>
      <c r="N54" s="97">
        <f t="shared" si="4"/>
        <v>7.8561226490898335</v>
      </c>
      <c r="O54" s="97">
        <f t="shared" si="5"/>
        <v>9.6160621159189397</v>
      </c>
      <c r="P54" s="97">
        <f t="shared" si="6"/>
        <v>40.615015627901485</v>
      </c>
      <c r="Q54" s="97">
        <f t="shared" si="2"/>
        <v>100</v>
      </c>
    </row>
    <row r="55" spans="2:20" s="85" customFormat="1" ht="15.75" x14ac:dyDescent="0.25">
      <c r="B55" s="93" t="s">
        <v>54</v>
      </c>
      <c r="C55" s="94">
        <f>+'Tav.9a (0-9)'!D52</f>
        <v>106379</v>
      </c>
      <c r="D55" s="94">
        <f>+'Tav.9b (10-19)'!D52</f>
        <v>89296</v>
      </c>
      <c r="E55" s="94">
        <f>+'Tav.9c (20-49)'!D52</f>
        <v>120957</v>
      </c>
      <c r="F55" s="94">
        <f>+'Tav.9d (50-249)'!D52</f>
        <v>202014</v>
      </c>
      <c r="G55" s="94">
        <f>+'Tav.9e (250+)'!D52</f>
        <v>486713</v>
      </c>
      <c r="H55" s="94">
        <f>+'Tav.9 (totale)'!D52</f>
        <v>1005359</v>
      </c>
      <c r="I55" s="95"/>
      <c r="J55" s="96"/>
      <c r="K55" s="93" t="s">
        <v>54</v>
      </c>
      <c r="L55" s="97">
        <f t="shared" si="1"/>
        <v>10.581195373990782</v>
      </c>
      <c r="M55" s="97">
        <f t="shared" si="3"/>
        <v>8.8820013547399483</v>
      </c>
      <c r="N55" s="97">
        <f t="shared" si="4"/>
        <v>12.031224667009496</v>
      </c>
      <c r="O55" s="97">
        <f t="shared" si="5"/>
        <v>20.093717766489384</v>
      </c>
      <c r="P55" s="97">
        <f t="shared" si="6"/>
        <v>48.411860837770391</v>
      </c>
      <c r="Q55" s="97">
        <f t="shared" si="2"/>
        <v>100</v>
      </c>
      <c r="S55" s="84"/>
      <c r="T55" s="84"/>
    </row>
    <row r="56" spans="2:20" ht="15.75" x14ac:dyDescent="0.25">
      <c r="B56" s="93" t="s">
        <v>55</v>
      </c>
      <c r="C56" s="94">
        <f>+'Tav.9a (0-9)'!D53</f>
        <v>76070</v>
      </c>
      <c r="D56" s="94">
        <f>+'Tav.9b (10-19)'!D53</f>
        <v>62604</v>
      </c>
      <c r="E56" s="94">
        <f>+'Tav.9c (20-49)'!D53</f>
        <v>74893</v>
      </c>
      <c r="F56" s="94">
        <f>+'Tav.9d (50-249)'!D53</f>
        <v>89363</v>
      </c>
      <c r="G56" s="94">
        <f>+'Tav.9e (250+)'!D53</f>
        <v>162291</v>
      </c>
      <c r="H56" s="94">
        <f>+'Tav.9 (totale)'!D53</f>
        <v>465221</v>
      </c>
      <c r="I56" s="95"/>
      <c r="J56" s="96"/>
      <c r="K56" s="93" t="s">
        <v>55</v>
      </c>
      <c r="L56" s="97">
        <f t="shared" si="1"/>
        <v>16.351368489384615</v>
      </c>
      <c r="M56" s="97">
        <f t="shared" si="3"/>
        <v>13.456830194681668</v>
      </c>
      <c r="N56" s="97">
        <f t="shared" si="4"/>
        <v>16.098370451892759</v>
      </c>
      <c r="O56" s="97">
        <f t="shared" si="5"/>
        <v>19.208720156656728</v>
      </c>
      <c r="P56" s="97">
        <f t="shared" si="6"/>
        <v>34.88471070738423</v>
      </c>
      <c r="Q56" s="97">
        <f t="shared" si="2"/>
        <v>100</v>
      </c>
      <c r="S56" s="85"/>
      <c r="T56" s="85"/>
    </row>
    <row r="57" spans="2:20" ht="15.75" x14ac:dyDescent="0.25">
      <c r="B57" s="93" t="s">
        <v>56</v>
      </c>
      <c r="C57" s="94">
        <f>+'Tav.9a (0-9)'!D54</f>
        <v>1459</v>
      </c>
      <c r="D57" s="94">
        <f>+'Tav.9b (10-19)'!D54</f>
        <v>778</v>
      </c>
      <c r="E57" s="94">
        <f>+'Tav.9c (20-49)'!D54</f>
        <v>1397</v>
      </c>
      <c r="F57" s="94">
        <f>+'Tav.9d (50-249)'!D54</f>
        <v>3998</v>
      </c>
      <c r="G57" s="94">
        <f>+'Tav.9e (250+)'!D54</f>
        <v>33890</v>
      </c>
      <c r="H57" s="94">
        <f>+'Tav.9 (totale)'!D54</f>
        <v>41522</v>
      </c>
      <c r="I57" s="95"/>
      <c r="J57" s="96"/>
      <c r="K57" s="93" t="s">
        <v>56</v>
      </c>
      <c r="L57" s="97">
        <f t="shared" si="1"/>
        <v>3.5137999132989739</v>
      </c>
      <c r="M57" s="97">
        <f t="shared" si="3"/>
        <v>1.8737055055151486</v>
      </c>
      <c r="N57" s="97">
        <f t="shared" si="4"/>
        <v>3.3644814796975098</v>
      </c>
      <c r="O57" s="97">
        <f t="shared" si="5"/>
        <v>9.6286306054621651</v>
      </c>
      <c r="P57" s="97">
        <f t="shared" si="6"/>
        <v>81.619382496026205</v>
      </c>
      <c r="Q57" s="97">
        <f t="shared" si="2"/>
        <v>100</v>
      </c>
    </row>
    <row r="58" spans="2:20" s="85" customFormat="1" ht="15.75" x14ac:dyDescent="0.25">
      <c r="B58" s="93" t="s">
        <v>57</v>
      </c>
      <c r="C58" s="94">
        <f>+'Tav.9a (0-9)'!D55</f>
        <v>204</v>
      </c>
      <c r="D58" s="94">
        <f>+'Tav.9b (10-19)'!D55</f>
        <v>356</v>
      </c>
      <c r="E58" s="94">
        <f>+'Tav.9c (20-49)'!D55</f>
        <v>990</v>
      </c>
      <c r="F58" s="94">
        <f>+'Tav.9d (50-249)'!D55</f>
        <v>1803</v>
      </c>
      <c r="G58" s="94">
        <f>+'Tav.9e (250+)'!D55</f>
        <v>17248</v>
      </c>
      <c r="H58" s="94">
        <f>+'Tav.9 (totale)'!D55</f>
        <v>20601</v>
      </c>
      <c r="I58" s="95"/>
      <c r="J58" s="96"/>
      <c r="K58" s="93" t="s">
        <v>57</v>
      </c>
      <c r="L58" s="97">
        <f t="shared" si="1"/>
        <v>0.99024319207805456</v>
      </c>
      <c r="M58" s="97">
        <f t="shared" si="3"/>
        <v>1.7280714528420953</v>
      </c>
      <c r="N58" s="97">
        <f t="shared" si="4"/>
        <v>4.8055919615552645</v>
      </c>
      <c r="O58" s="97">
        <f t="shared" si="5"/>
        <v>8.7520023299839806</v>
      </c>
      <c r="P58" s="97">
        <f t="shared" si="6"/>
        <v>83.724091063540612</v>
      </c>
      <c r="Q58" s="97">
        <f t="shared" si="2"/>
        <v>100</v>
      </c>
      <c r="S58" s="84"/>
      <c r="T58" s="84"/>
    </row>
    <row r="59" spans="2:20" ht="15.75" x14ac:dyDescent="0.25">
      <c r="B59" s="93" t="s">
        <v>58</v>
      </c>
      <c r="C59" s="94">
        <f>+'Tav.9a (0-9)'!D56</f>
        <v>26446</v>
      </c>
      <c r="D59" s="94">
        <f>+'Tav.9b (10-19)'!D56</f>
        <v>23937</v>
      </c>
      <c r="E59" s="94">
        <f>+'Tav.9c (20-49)'!D56</f>
        <v>41807</v>
      </c>
      <c r="F59" s="94">
        <f>+'Tav.9d (50-249)'!D56</f>
        <v>103585</v>
      </c>
      <c r="G59" s="94">
        <f>+'Tav.9e (250+)'!D56</f>
        <v>142598</v>
      </c>
      <c r="H59" s="94">
        <f>+'Tav.9 (totale)'!D56</f>
        <v>338373</v>
      </c>
      <c r="I59" s="95"/>
      <c r="J59" s="96"/>
      <c r="K59" s="93" t="s">
        <v>58</v>
      </c>
      <c r="L59" s="97">
        <f t="shared" si="1"/>
        <v>7.8156354082624793</v>
      </c>
      <c r="M59" s="97">
        <f t="shared" si="3"/>
        <v>7.0741459868251892</v>
      </c>
      <c r="N59" s="97">
        <f t="shared" si="4"/>
        <v>12.355300216033784</v>
      </c>
      <c r="O59" s="97">
        <f t="shared" si="5"/>
        <v>30.612667086321899</v>
      </c>
      <c r="P59" s="97">
        <f t="shared" si="6"/>
        <v>42.142251302556645</v>
      </c>
      <c r="Q59" s="97">
        <f t="shared" si="2"/>
        <v>100</v>
      </c>
      <c r="S59" s="85"/>
      <c r="T59" s="85"/>
    </row>
    <row r="60" spans="2:20" ht="15.75" x14ac:dyDescent="0.25">
      <c r="B60" s="93" t="s">
        <v>59</v>
      </c>
      <c r="C60" s="94">
        <f>+'Tav.9a (0-9)'!D57</f>
        <v>2200</v>
      </c>
      <c r="D60" s="94">
        <f>+'Tav.9b (10-19)'!D57</f>
        <v>1621</v>
      </c>
      <c r="E60" s="94">
        <f>+'Tav.9c (20-49)'!D57</f>
        <v>1870</v>
      </c>
      <c r="F60" s="94">
        <f>+'Tav.9d (50-249)'!D57</f>
        <v>3265</v>
      </c>
      <c r="G60" s="94">
        <f>+'Tav.9e (250+)'!D57</f>
        <v>130686</v>
      </c>
      <c r="H60" s="94">
        <f>+'Tav.9 (totale)'!D57</f>
        <v>139642</v>
      </c>
      <c r="I60" s="95"/>
      <c r="J60" s="96"/>
      <c r="K60" s="93" t="s">
        <v>59</v>
      </c>
      <c r="L60" s="97">
        <f t="shared" si="1"/>
        <v>1.5754572406582548</v>
      </c>
      <c r="M60" s="97">
        <f t="shared" si="3"/>
        <v>1.1608255395941049</v>
      </c>
      <c r="N60" s="97">
        <f t="shared" si="4"/>
        <v>1.3391386545595165</v>
      </c>
      <c r="O60" s="97">
        <f t="shared" si="5"/>
        <v>2.3381217685223645</v>
      </c>
      <c r="P60" s="97">
        <f t="shared" si="6"/>
        <v>93.586456796665757</v>
      </c>
      <c r="Q60" s="97">
        <f t="shared" si="2"/>
        <v>100</v>
      </c>
    </row>
    <row r="61" spans="2:20" ht="15.75" x14ac:dyDescent="0.25">
      <c r="B61" s="93" t="s">
        <v>60</v>
      </c>
      <c r="C61" s="94">
        <f>+'Tav.9a (0-9)'!D58</f>
        <v>477147</v>
      </c>
      <c r="D61" s="94">
        <f>+'Tav.9b (10-19)'!D58</f>
        <v>192457</v>
      </c>
      <c r="E61" s="94">
        <f>+'Tav.9c (20-49)'!D58</f>
        <v>98969</v>
      </c>
      <c r="F61" s="94">
        <f>+'Tav.9d (50-249)'!D58</f>
        <v>77872</v>
      </c>
      <c r="G61" s="94">
        <f>+'Tav.9e (250+)'!D58</f>
        <v>137682</v>
      </c>
      <c r="H61" s="94">
        <f>+'Tav.9 (totale)'!D58</f>
        <v>984127</v>
      </c>
      <c r="I61" s="95"/>
      <c r="J61" s="96"/>
      <c r="K61" s="93" t="s">
        <v>60</v>
      </c>
      <c r="L61" s="97">
        <f t="shared" si="1"/>
        <v>48.484291153479177</v>
      </c>
      <c r="M61" s="97">
        <f t="shared" si="3"/>
        <v>19.556114200707835</v>
      </c>
      <c r="N61" s="97">
        <f t="shared" si="4"/>
        <v>10.056527257152787</v>
      </c>
      <c r="O61" s="97">
        <f t="shared" si="5"/>
        <v>7.9127998723741957</v>
      </c>
      <c r="P61" s="97">
        <f t="shared" si="6"/>
        <v>13.990267516286009</v>
      </c>
      <c r="Q61" s="97">
        <f t="shared" si="2"/>
        <v>100</v>
      </c>
    </row>
    <row r="62" spans="2:20" ht="15.75" x14ac:dyDescent="0.25">
      <c r="B62" s="93" t="s">
        <v>61</v>
      </c>
      <c r="C62" s="94">
        <f>+'Tav.9a (0-9)'!D59</f>
        <v>61167</v>
      </c>
      <c r="D62" s="94">
        <f>+'Tav.9b (10-19)'!D59</f>
        <v>38808</v>
      </c>
      <c r="E62" s="94">
        <f>+'Tav.9c (20-49)'!D59</f>
        <v>31558</v>
      </c>
      <c r="F62" s="94">
        <f>+'Tav.9d (50-249)'!D59</f>
        <v>29325</v>
      </c>
      <c r="G62" s="94">
        <f>+'Tav.9e (250+)'!D59</f>
        <v>12140</v>
      </c>
      <c r="H62" s="94">
        <f>+'Tav.9 (totale)'!D59</f>
        <v>172998</v>
      </c>
      <c r="I62" s="95"/>
      <c r="J62" s="96"/>
      <c r="K62" s="93" t="s">
        <v>61</v>
      </c>
      <c r="L62" s="97">
        <f t="shared" si="1"/>
        <v>35.357056150938163</v>
      </c>
      <c r="M62" s="97">
        <f t="shared" si="3"/>
        <v>22.432629278951204</v>
      </c>
      <c r="N62" s="97">
        <f t="shared" si="4"/>
        <v>18.241829385310812</v>
      </c>
      <c r="O62" s="97">
        <f t="shared" si="5"/>
        <v>16.951063018069572</v>
      </c>
      <c r="P62" s="97">
        <f t="shared" si="6"/>
        <v>7.0174221667302517</v>
      </c>
      <c r="Q62" s="97">
        <f t="shared" si="2"/>
        <v>100</v>
      </c>
    </row>
    <row r="63" spans="2:20" ht="15.75" x14ac:dyDescent="0.25">
      <c r="B63" s="93" t="s">
        <v>62</v>
      </c>
      <c r="C63" s="94">
        <f>+'Tav.9a (0-9)'!D60</f>
        <v>415980</v>
      </c>
      <c r="D63" s="94">
        <f>+'Tav.9b (10-19)'!D60</f>
        <v>153649</v>
      </c>
      <c r="E63" s="94">
        <f>+'Tav.9c (20-49)'!D60</f>
        <v>67411</v>
      </c>
      <c r="F63" s="94">
        <f>+'Tav.9d (50-249)'!D60</f>
        <v>48547</v>
      </c>
      <c r="G63" s="94">
        <f>+'Tav.9e (250+)'!D60</f>
        <v>125542</v>
      </c>
      <c r="H63" s="94">
        <f>+'Tav.9 (totale)'!D60</f>
        <v>811129</v>
      </c>
      <c r="I63" s="95"/>
      <c r="J63" s="96"/>
      <c r="K63" s="93" t="s">
        <v>62</v>
      </c>
      <c r="L63" s="97">
        <f t="shared" si="1"/>
        <v>51.284074419728555</v>
      </c>
      <c r="M63" s="97">
        <f t="shared" si="3"/>
        <v>18.942609621897379</v>
      </c>
      <c r="N63" s="97">
        <f t="shared" si="4"/>
        <v>8.3107619133331436</v>
      </c>
      <c r="O63" s="97">
        <f t="shared" si="5"/>
        <v>5.9851145748703347</v>
      </c>
      <c r="P63" s="97">
        <f t="shared" si="6"/>
        <v>15.477439470170589</v>
      </c>
      <c r="Q63" s="97">
        <f t="shared" si="2"/>
        <v>100</v>
      </c>
    </row>
    <row r="64" spans="2:20" ht="15.75" x14ac:dyDescent="0.25">
      <c r="B64" s="93" t="s">
        <v>63</v>
      </c>
      <c r="C64" s="94">
        <f>+'Tav.9a (0-9)'!D61</f>
        <v>85797</v>
      </c>
      <c r="D64" s="94">
        <f>+'Tav.9b (10-19)'!D61</f>
        <v>45991</v>
      </c>
      <c r="E64" s="94">
        <f>+'Tav.9c (20-49)'!D61</f>
        <v>48401</v>
      </c>
      <c r="F64" s="94">
        <f>+'Tav.9d (50-249)'!D61</f>
        <v>92197</v>
      </c>
      <c r="G64" s="94">
        <f>+'Tav.9e (250+)'!D61</f>
        <v>230355</v>
      </c>
      <c r="H64" s="94">
        <f>+'Tav.9 (totale)'!D61</f>
        <v>502741</v>
      </c>
      <c r="I64" s="95"/>
      <c r="J64" s="96"/>
      <c r="K64" s="93" t="s">
        <v>63</v>
      </c>
      <c r="L64" s="97">
        <f t="shared" si="1"/>
        <v>17.065845037504403</v>
      </c>
      <c r="M64" s="97">
        <f t="shared" si="3"/>
        <v>9.1480503877742212</v>
      </c>
      <c r="N64" s="97">
        <f t="shared" si="4"/>
        <v>9.6274224700193543</v>
      </c>
      <c r="O64" s="97">
        <f t="shared" si="5"/>
        <v>18.338866334752886</v>
      </c>
      <c r="P64" s="97">
        <f t="shared" si="6"/>
        <v>45.819815769949138</v>
      </c>
      <c r="Q64" s="97">
        <f t="shared" si="2"/>
        <v>100</v>
      </c>
    </row>
    <row r="65" spans="2:17" ht="15.75" x14ac:dyDescent="0.25">
      <c r="B65" s="93" t="s">
        <v>64</v>
      </c>
      <c r="C65" s="94">
        <f>+'Tav.9a (0-9)'!D62</f>
        <v>4320</v>
      </c>
      <c r="D65" s="94">
        <f>+'Tav.9b (10-19)'!D62</f>
        <v>2619</v>
      </c>
      <c r="E65" s="94">
        <f>+'Tav.9c (20-49)'!D62</f>
        <v>3189</v>
      </c>
      <c r="F65" s="94">
        <f>+'Tav.9d (50-249)'!D62</f>
        <v>7107</v>
      </c>
      <c r="G65" s="94">
        <f>+'Tav.9e (250+)'!D62</f>
        <v>13189</v>
      </c>
      <c r="H65" s="94">
        <f>+'Tav.9 (totale)'!D62</f>
        <v>30424</v>
      </c>
      <c r="I65" s="95"/>
      <c r="J65" s="96"/>
      <c r="K65" s="93" t="s">
        <v>64</v>
      </c>
      <c r="L65" s="97">
        <f t="shared" si="1"/>
        <v>14.199316329213779</v>
      </c>
      <c r="M65" s="97">
        <f t="shared" si="3"/>
        <v>8.6083355245858524</v>
      </c>
      <c r="N65" s="97">
        <f t="shared" si="4"/>
        <v>10.481856429134893</v>
      </c>
      <c r="O65" s="97">
        <f t="shared" si="5"/>
        <v>23.359847488824613</v>
      </c>
      <c r="P65" s="97">
        <f t="shared" si="6"/>
        <v>43.350644228240867</v>
      </c>
      <c r="Q65" s="97">
        <f t="shared" si="2"/>
        <v>100</v>
      </c>
    </row>
    <row r="66" spans="2:17" ht="15" customHeight="1" x14ac:dyDescent="0.25">
      <c r="B66" s="93" t="s">
        <v>65</v>
      </c>
      <c r="C66" s="94">
        <f>+'Tav.9a (0-9)'!D63</f>
        <v>4590</v>
      </c>
      <c r="D66" s="94">
        <f>+'Tav.9b (10-19)'!D63</f>
        <v>2424</v>
      </c>
      <c r="E66" s="94">
        <f>+'Tav.9c (20-49)'!D63</f>
        <v>2427</v>
      </c>
      <c r="F66" s="94">
        <f>+'Tav.9d (50-249)'!D63</f>
        <v>5198</v>
      </c>
      <c r="G66" s="94">
        <f>+'Tav.9e (250+)'!D63</f>
        <v>3761</v>
      </c>
      <c r="H66" s="94">
        <f>+'Tav.9 (totale)'!D63</f>
        <v>18400</v>
      </c>
      <c r="I66" s="95"/>
      <c r="J66" s="96"/>
      <c r="K66" s="93" t="s">
        <v>65</v>
      </c>
      <c r="L66" s="97">
        <f t="shared" si="1"/>
        <v>24.945652173913043</v>
      </c>
      <c r="M66" s="97">
        <f t="shared" si="3"/>
        <v>13.173913043478262</v>
      </c>
      <c r="N66" s="97">
        <f t="shared" si="4"/>
        <v>13.190217391304348</v>
      </c>
      <c r="O66" s="97">
        <f t="shared" si="5"/>
        <v>28.249999999999996</v>
      </c>
      <c r="P66" s="97">
        <f t="shared" si="6"/>
        <v>20.440217391304348</v>
      </c>
      <c r="Q66" s="97">
        <f t="shared" si="2"/>
        <v>100</v>
      </c>
    </row>
    <row r="67" spans="2:17" ht="15.75" x14ac:dyDescent="0.25">
      <c r="B67" s="93" t="s">
        <v>66</v>
      </c>
      <c r="C67" s="94">
        <f>+'Tav.9a (0-9)'!D64</f>
        <v>1832</v>
      </c>
      <c r="D67" s="94">
        <f>+'Tav.9b (10-19)'!D64</f>
        <v>1183</v>
      </c>
      <c r="E67" s="94">
        <f>+'Tav.9c (20-49)'!D64</f>
        <v>1670</v>
      </c>
      <c r="F67" s="94">
        <f>+'Tav.9d (50-249)'!D64</f>
        <v>1035</v>
      </c>
      <c r="G67" s="94">
        <f>+'Tav.9e (250+)'!D64</f>
        <v>8551</v>
      </c>
      <c r="H67" s="94">
        <f>+'Tav.9 (totale)'!D64</f>
        <v>14271</v>
      </c>
      <c r="I67" s="95"/>
      <c r="J67" s="96"/>
      <c r="K67" s="93" t="s">
        <v>66</v>
      </c>
      <c r="L67" s="97">
        <f t="shared" si="1"/>
        <v>12.83722233900918</v>
      </c>
      <c r="M67" s="97">
        <f t="shared" si="3"/>
        <v>8.2895382243711033</v>
      </c>
      <c r="N67" s="97">
        <f t="shared" si="4"/>
        <v>11.70205311470815</v>
      </c>
      <c r="O67" s="97">
        <f t="shared" si="5"/>
        <v>7.2524700441454701</v>
      </c>
      <c r="P67" s="97">
        <f t="shared" si="6"/>
        <v>59.918716277766102</v>
      </c>
      <c r="Q67" s="97">
        <f t="shared" si="2"/>
        <v>100</v>
      </c>
    </row>
    <row r="68" spans="2:17" ht="15.75" x14ac:dyDescent="0.25">
      <c r="B68" s="93" t="s">
        <v>67</v>
      </c>
      <c r="C68" s="94">
        <f>+'Tav.9a (0-9)'!D65</f>
        <v>4038</v>
      </c>
      <c r="D68" s="94">
        <f>+'Tav.9b (10-19)'!D65</f>
        <v>2351</v>
      </c>
      <c r="E68" s="94">
        <f>+'Tav.9c (20-49)'!D65</f>
        <v>2552</v>
      </c>
      <c r="F68" s="94">
        <f>+'Tav.9d (50-249)'!D65</f>
        <v>3172</v>
      </c>
      <c r="G68" s="94">
        <f>+'Tav.9e (250+)'!D65</f>
        <v>68855</v>
      </c>
      <c r="H68" s="94">
        <f>+'Tav.9 (totale)'!D65</f>
        <v>80968</v>
      </c>
      <c r="I68" s="95"/>
      <c r="J68" s="96"/>
      <c r="K68" s="93" t="s">
        <v>67</v>
      </c>
      <c r="L68" s="97">
        <f t="shared" si="1"/>
        <v>4.9871554194249583</v>
      </c>
      <c r="M68" s="97">
        <f t="shared" si="3"/>
        <v>2.9036162434542043</v>
      </c>
      <c r="N68" s="97">
        <f t="shared" si="4"/>
        <v>3.151862464183381</v>
      </c>
      <c r="O68" s="97">
        <f t="shared" si="5"/>
        <v>3.9175970753878078</v>
      </c>
      <c r="P68" s="97">
        <f t="shared" si="6"/>
        <v>85.039768797549655</v>
      </c>
      <c r="Q68" s="97">
        <f t="shared" si="2"/>
        <v>100</v>
      </c>
    </row>
    <row r="69" spans="2:17" ht="15.75" x14ac:dyDescent="0.25">
      <c r="B69" s="93" t="s">
        <v>68</v>
      </c>
      <c r="C69" s="94">
        <f>+'Tav.9a (0-9)'!D66</f>
        <v>29095</v>
      </c>
      <c r="D69" s="94">
        <f>+'Tav.9b (10-19)'!D66</f>
        <v>24083</v>
      </c>
      <c r="E69" s="94">
        <f>+'Tav.9c (20-49)'!D66</f>
        <v>29580</v>
      </c>
      <c r="F69" s="94">
        <f>+'Tav.9d (50-249)'!D66</f>
        <v>63310</v>
      </c>
      <c r="G69" s="94">
        <f>+'Tav.9e (250+)'!D66</f>
        <v>118822</v>
      </c>
      <c r="H69" s="94">
        <f>+'Tav.9 (totale)'!D66</f>
        <v>264890</v>
      </c>
      <c r="I69" s="95"/>
      <c r="J69" s="96"/>
      <c r="K69" s="93" t="s">
        <v>68</v>
      </c>
      <c r="L69" s="97">
        <f t="shared" si="1"/>
        <v>10.983804598135075</v>
      </c>
      <c r="M69" s="97">
        <f t="shared" si="3"/>
        <v>9.0916984408622454</v>
      </c>
      <c r="N69" s="97">
        <f t="shared" si="4"/>
        <v>11.166899467703576</v>
      </c>
      <c r="O69" s="97">
        <f t="shared" si="5"/>
        <v>23.900486994601533</v>
      </c>
      <c r="P69" s="97">
        <f t="shared" si="6"/>
        <v>44.857110498697573</v>
      </c>
      <c r="Q69" s="97">
        <f t="shared" si="2"/>
        <v>100</v>
      </c>
    </row>
    <row r="70" spans="2:17" ht="15.75" x14ac:dyDescent="0.25">
      <c r="B70" s="93" t="s">
        <v>69</v>
      </c>
      <c r="C70" s="94">
        <f>+'Tav.9a (0-9)'!D67</f>
        <v>41922</v>
      </c>
      <c r="D70" s="94">
        <f>+'Tav.9b (10-19)'!D67</f>
        <v>13331</v>
      </c>
      <c r="E70" s="94">
        <f>+'Tav.9c (20-49)'!D67</f>
        <v>8983</v>
      </c>
      <c r="F70" s="94">
        <f>+'Tav.9d (50-249)'!D67</f>
        <v>12375</v>
      </c>
      <c r="G70" s="94">
        <f>+'Tav.9e (250+)'!D67</f>
        <v>17177</v>
      </c>
      <c r="H70" s="94">
        <f>+'Tav.9 (totale)'!D67</f>
        <v>93788</v>
      </c>
      <c r="I70" s="95"/>
      <c r="J70" s="96"/>
      <c r="K70" s="93" t="s">
        <v>69</v>
      </c>
      <c r="L70" s="97">
        <f t="shared" si="1"/>
        <v>44.698682134174952</v>
      </c>
      <c r="M70" s="97">
        <f t="shared" si="3"/>
        <v>14.213971936708322</v>
      </c>
      <c r="N70" s="97">
        <f t="shared" si="4"/>
        <v>9.5779843903271207</v>
      </c>
      <c r="O70" s="97">
        <f t="shared" si="5"/>
        <v>13.194651767816779</v>
      </c>
      <c r="P70" s="97">
        <f t="shared" si="6"/>
        <v>18.314709770972833</v>
      </c>
      <c r="Q70" s="97">
        <f t="shared" si="2"/>
        <v>100</v>
      </c>
    </row>
    <row r="71" spans="2:17" ht="15.75" x14ac:dyDescent="0.25">
      <c r="B71" s="93" t="s">
        <v>70</v>
      </c>
      <c r="C71" s="94">
        <f>+'Tav.9a (0-9)'!D68</f>
        <v>45372</v>
      </c>
      <c r="D71" s="94">
        <f>+'Tav.9b (10-19)'!D68</f>
        <v>6086</v>
      </c>
      <c r="E71" s="94">
        <f>+'Tav.9c (20-49)'!D68</f>
        <v>3152</v>
      </c>
      <c r="F71" s="94">
        <f>+'Tav.9d (50-249)'!D68</f>
        <v>5185</v>
      </c>
      <c r="G71" s="94">
        <f>+'Tav.9e (250+)'!D68</f>
        <v>4967</v>
      </c>
      <c r="H71" s="94">
        <f>+'Tav.9 (totale)'!D68</f>
        <v>64762</v>
      </c>
      <c r="I71" s="95"/>
      <c r="J71" s="96"/>
      <c r="K71" s="93" t="s">
        <v>70</v>
      </c>
      <c r="L71" s="97">
        <f t="shared" si="1"/>
        <v>70.05960285352522</v>
      </c>
      <c r="M71" s="97">
        <f t="shared" si="3"/>
        <v>9.3974861801673821</v>
      </c>
      <c r="N71" s="97">
        <f t="shared" si="4"/>
        <v>4.8670516661004903</v>
      </c>
      <c r="O71" s="97">
        <f t="shared" si="5"/>
        <v>8.0062382261202565</v>
      </c>
      <c r="P71" s="97">
        <f t="shared" si="6"/>
        <v>7.6696210740866562</v>
      </c>
      <c r="Q71" s="97">
        <f t="shared" si="2"/>
        <v>100</v>
      </c>
    </row>
    <row r="72" spans="2:17" ht="15.75" x14ac:dyDescent="0.25">
      <c r="B72" s="93" t="s">
        <v>71</v>
      </c>
      <c r="C72" s="94">
        <f>+'Tav.9a (0-9)'!D69</f>
        <v>45372</v>
      </c>
      <c r="D72" s="94">
        <f>+'Tav.9b (10-19)'!D69</f>
        <v>6086</v>
      </c>
      <c r="E72" s="94">
        <f>+'Tav.9c (20-49)'!D69</f>
        <v>3152</v>
      </c>
      <c r="F72" s="94">
        <f>+'Tav.9d (50-249)'!D69</f>
        <v>5185</v>
      </c>
      <c r="G72" s="94">
        <f>+'Tav.9e (250+)'!D69</f>
        <v>4967</v>
      </c>
      <c r="H72" s="94">
        <f>+'Tav.9 (totale)'!D69</f>
        <v>64762</v>
      </c>
      <c r="I72" s="95"/>
      <c r="J72" s="96"/>
      <c r="K72" s="93" t="s">
        <v>71</v>
      </c>
      <c r="L72" s="97">
        <f t="shared" si="1"/>
        <v>70.05960285352522</v>
      </c>
      <c r="M72" s="97">
        <f t="shared" si="3"/>
        <v>9.3974861801673821</v>
      </c>
      <c r="N72" s="97">
        <f t="shared" si="4"/>
        <v>4.8670516661004903</v>
      </c>
      <c r="O72" s="97">
        <f t="shared" si="5"/>
        <v>8.0062382261202565</v>
      </c>
      <c r="P72" s="97">
        <f t="shared" si="6"/>
        <v>7.6696210740866562</v>
      </c>
      <c r="Q72" s="97">
        <f t="shared" si="2"/>
        <v>100</v>
      </c>
    </row>
    <row r="73" spans="2:17" ht="15.75" x14ac:dyDescent="0.25">
      <c r="B73" s="93" t="s">
        <v>72</v>
      </c>
      <c r="C73" s="94">
        <f>+'Tav.9a (0-9)'!D70</f>
        <v>206698</v>
      </c>
      <c r="D73" s="94">
        <f>+'Tav.9b (10-19)'!D70</f>
        <v>65189</v>
      </c>
      <c r="E73" s="94">
        <f>+'Tav.9c (20-49)'!D70</f>
        <v>54582</v>
      </c>
      <c r="F73" s="94">
        <f>+'Tav.9d (50-249)'!D70</f>
        <v>83201</v>
      </c>
      <c r="G73" s="94">
        <f>+'Tav.9e (250+)'!D70</f>
        <v>123874</v>
      </c>
      <c r="H73" s="94">
        <f>+'Tav.9 (totale)'!D70</f>
        <v>533544</v>
      </c>
      <c r="I73" s="95"/>
      <c r="J73" s="96"/>
      <c r="K73" s="93" t="s">
        <v>72</v>
      </c>
      <c r="L73" s="97">
        <f t="shared" si="1"/>
        <v>38.740572473872817</v>
      </c>
      <c r="M73" s="97">
        <f t="shared" si="3"/>
        <v>12.218111346018324</v>
      </c>
      <c r="N73" s="97">
        <f t="shared" si="4"/>
        <v>10.230084116773874</v>
      </c>
      <c r="O73" s="97">
        <f t="shared" si="5"/>
        <v>15.594027858995696</v>
      </c>
      <c r="P73" s="97">
        <f t="shared" si="6"/>
        <v>23.217204204339286</v>
      </c>
      <c r="Q73" s="97">
        <f t="shared" si="2"/>
        <v>100</v>
      </c>
    </row>
    <row r="74" spans="2:17" ht="15.75" x14ac:dyDescent="0.25">
      <c r="B74" s="93" t="s">
        <v>73</v>
      </c>
      <c r="C74" s="94">
        <f>+'Tav.9a (0-9)'!D71</f>
        <v>112683</v>
      </c>
      <c r="D74" s="94">
        <f>+'Tav.9b (10-19)'!D71</f>
        <v>24503</v>
      </c>
      <c r="E74" s="94">
        <f>+'Tav.9c (20-49)'!D71</f>
        <v>11919</v>
      </c>
      <c r="F74" s="94">
        <f>+'Tav.9d (50-249)'!D71</f>
        <v>16450</v>
      </c>
      <c r="G74" s="94">
        <f>+'Tav.9e (250+)'!D71</f>
        <v>12426</v>
      </c>
      <c r="H74" s="94">
        <f>+'Tav.9 (totale)'!D71</f>
        <v>177981</v>
      </c>
      <c r="I74" s="95"/>
      <c r="J74" s="96"/>
      <c r="K74" s="93" t="s">
        <v>73</v>
      </c>
      <c r="L74" s="97">
        <f t="shared" ref="L74:L102" si="7">+C74/$H74*100</f>
        <v>63.311814182412732</v>
      </c>
      <c r="M74" s="97">
        <f t="shared" ref="M74:M102" si="8">+D74/$H74*100</f>
        <v>13.767199869649009</v>
      </c>
      <c r="N74" s="97">
        <f t="shared" ref="N74:N102" si="9">+E74/$H74*100</f>
        <v>6.6967822408009843</v>
      </c>
      <c r="O74" s="97">
        <f t="shared" ref="O74:O102" si="10">+F74/$H74*100</f>
        <v>9.2425595990583265</v>
      </c>
      <c r="P74" s="97">
        <f t="shared" ref="P74:P102" si="11">+G74/$H74*100</f>
        <v>6.9816441080789522</v>
      </c>
      <c r="Q74" s="97">
        <f t="shared" ref="Q74:Q102" si="12">+H74/$H74*100</f>
        <v>100</v>
      </c>
    </row>
    <row r="75" spans="2:17" ht="15.75" x14ac:dyDescent="0.25">
      <c r="B75" s="93" t="s">
        <v>74</v>
      </c>
      <c r="C75" s="94">
        <f>+'Tav.9a (0-9)'!D72</f>
        <v>22488</v>
      </c>
      <c r="D75" s="94">
        <f>+'Tav.9b (10-19)'!D72</f>
        <v>11097</v>
      </c>
      <c r="E75" s="94">
        <f>+'Tav.9c (20-49)'!D72</f>
        <v>13003</v>
      </c>
      <c r="F75" s="94">
        <f>+'Tav.9d (50-249)'!D72</f>
        <v>22292</v>
      </c>
      <c r="G75" s="94">
        <f>+'Tav.9e (250+)'!D72</f>
        <v>60511</v>
      </c>
      <c r="H75" s="94">
        <f>+'Tav.9 (totale)'!D72</f>
        <v>129391</v>
      </c>
      <c r="I75" s="95"/>
      <c r="J75" s="96"/>
      <c r="K75" s="93" t="s">
        <v>74</v>
      </c>
      <c r="L75" s="97">
        <f t="shared" si="7"/>
        <v>17.379879589770542</v>
      </c>
      <c r="M75" s="97">
        <f t="shared" si="8"/>
        <v>8.5763306566917326</v>
      </c>
      <c r="N75" s="97">
        <f t="shared" si="9"/>
        <v>10.049385196806579</v>
      </c>
      <c r="O75" s="97">
        <f t="shared" si="10"/>
        <v>17.228400738845824</v>
      </c>
      <c r="P75" s="97">
        <f t="shared" si="11"/>
        <v>46.766003817885327</v>
      </c>
      <c r="Q75" s="97">
        <f t="shared" si="12"/>
        <v>100</v>
      </c>
    </row>
    <row r="76" spans="2:17" ht="15.75" x14ac:dyDescent="0.25">
      <c r="B76" s="93" t="s">
        <v>75</v>
      </c>
      <c r="C76" s="94">
        <f>+'Tav.9a (0-9)'!D73</f>
        <v>24688</v>
      </c>
      <c r="D76" s="94">
        <f>+'Tav.9b (10-19)'!D73</f>
        <v>8862</v>
      </c>
      <c r="E76" s="94">
        <f>+'Tav.9c (20-49)'!D73</f>
        <v>9162</v>
      </c>
      <c r="F76" s="94">
        <f>+'Tav.9d (50-249)'!D73</f>
        <v>19332</v>
      </c>
      <c r="G76" s="94">
        <f>+'Tav.9e (250+)'!D73</f>
        <v>24435</v>
      </c>
      <c r="H76" s="94">
        <f>+'Tav.9 (totale)'!D73</f>
        <v>86479</v>
      </c>
      <c r="I76" s="95"/>
      <c r="J76" s="96"/>
      <c r="K76" s="93" t="s">
        <v>75</v>
      </c>
      <c r="L76" s="97">
        <f t="shared" si="7"/>
        <v>28.547971183755593</v>
      </c>
      <c r="M76" s="97">
        <f t="shared" si="8"/>
        <v>10.247574555672475</v>
      </c>
      <c r="N76" s="97">
        <f t="shared" si="9"/>
        <v>10.594479584639044</v>
      </c>
      <c r="O76" s="97">
        <f t="shared" si="10"/>
        <v>22.354560066605767</v>
      </c>
      <c r="P76" s="97">
        <f t="shared" si="11"/>
        <v>28.255414609327119</v>
      </c>
      <c r="Q76" s="97">
        <f t="shared" si="12"/>
        <v>100</v>
      </c>
    </row>
    <row r="77" spans="2:17" ht="15.75" x14ac:dyDescent="0.25">
      <c r="B77" s="93" t="s">
        <v>76</v>
      </c>
      <c r="C77" s="94">
        <f>+'Tav.9a (0-9)'!D74</f>
        <v>4548</v>
      </c>
      <c r="D77" s="94">
        <f>+'Tav.9b (10-19)'!D74</f>
        <v>2990</v>
      </c>
      <c r="E77" s="94" t="str">
        <f>+'Tav.9c (20-49)'!D74</f>
        <v>*</v>
      </c>
      <c r="F77" s="94" t="str">
        <f>+'Tav.9d (50-249)'!D74</f>
        <v>*</v>
      </c>
      <c r="G77" s="94">
        <f>+'Tav.9e (250+)'!D74</f>
        <v>5595</v>
      </c>
      <c r="H77" s="94">
        <f>+'Tav.9 (totale)'!D74</f>
        <v>21981</v>
      </c>
      <c r="I77" s="95"/>
      <c r="J77" s="96"/>
      <c r="K77" s="93" t="s">
        <v>76</v>
      </c>
      <c r="L77" s="97">
        <f t="shared" si="7"/>
        <v>20.690596424184523</v>
      </c>
      <c r="M77" s="97">
        <f t="shared" si="8"/>
        <v>13.602656839998181</v>
      </c>
      <c r="N77" s="97" t="s">
        <v>11</v>
      </c>
      <c r="O77" s="97" t="s">
        <v>11</v>
      </c>
      <c r="P77" s="97">
        <f t="shared" si="11"/>
        <v>25.453801009963151</v>
      </c>
      <c r="Q77" s="97">
        <f t="shared" si="12"/>
        <v>100</v>
      </c>
    </row>
    <row r="78" spans="2:17" ht="15.75" x14ac:dyDescent="0.25">
      <c r="B78" s="93" t="s">
        <v>77</v>
      </c>
      <c r="C78" s="94">
        <f>+'Tav.9a (0-9)'!D75</f>
        <v>10890</v>
      </c>
      <c r="D78" s="94">
        <f>+'Tav.9b (10-19)'!D75</f>
        <v>5692</v>
      </c>
      <c r="E78" s="94">
        <f>+'Tav.9c (20-49)'!D75</f>
        <v>6053</v>
      </c>
      <c r="F78" s="94">
        <f>+'Tav.9d (50-249)'!D75</f>
        <v>9454</v>
      </c>
      <c r="G78" s="94">
        <f>+'Tav.9e (250+)'!D75</f>
        <v>15084</v>
      </c>
      <c r="H78" s="94">
        <f>+'Tav.9 (totale)'!D75</f>
        <v>47173</v>
      </c>
      <c r="I78" s="95"/>
      <c r="J78" s="96"/>
      <c r="K78" s="93" t="s">
        <v>77</v>
      </c>
      <c r="L78" s="97">
        <f t="shared" si="7"/>
        <v>23.085239437814003</v>
      </c>
      <c r="M78" s="97">
        <f t="shared" si="8"/>
        <v>12.066224323235749</v>
      </c>
      <c r="N78" s="97">
        <f t="shared" si="9"/>
        <v>12.83149259110084</v>
      </c>
      <c r="O78" s="97">
        <f t="shared" si="10"/>
        <v>20.041125219935132</v>
      </c>
      <c r="P78" s="97">
        <f t="shared" si="11"/>
        <v>31.975918427914273</v>
      </c>
      <c r="Q78" s="97">
        <f t="shared" si="12"/>
        <v>100</v>
      </c>
    </row>
    <row r="79" spans="2:17" ht="15.75" x14ac:dyDescent="0.25">
      <c r="B79" s="93" t="s">
        <v>78</v>
      </c>
      <c r="C79" s="94">
        <f>+'Tav.9a (0-9)'!D76</f>
        <v>30105</v>
      </c>
      <c r="D79" s="94">
        <f>+'Tav.9b (10-19)'!D76</f>
        <v>11912</v>
      </c>
      <c r="E79" s="94">
        <f>+'Tav.9c (20-49)'!D76</f>
        <v>11140</v>
      </c>
      <c r="F79" s="94">
        <f>+'Tav.9d (50-249)'!D76</f>
        <v>9873</v>
      </c>
      <c r="G79" s="94">
        <f>+'Tav.9e (250+)'!D76</f>
        <v>5823</v>
      </c>
      <c r="H79" s="94">
        <f>+'Tav.9 (totale)'!D76</f>
        <v>68853</v>
      </c>
      <c r="I79" s="95"/>
      <c r="J79" s="96"/>
      <c r="K79" s="93" t="s">
        <v>78</v>
      </c>
      <c r="L79" s="97">
        <f t="shared" si="7"/>
        <v>43.723585028974767</v>
      </c>
      <c r="M79" s="97">
        <f t="shared" si="8"/>
        <v>17.30062597127213</v>
      </c>
      <c r="N79" s="97">
        <f t="shared" si="9"/>
        <v>16.179396685692709</v>
      </c>
      <c r="O79" s="97">
        <f t="shared" si="10"/>
        <v>14.33924447736482</v>
      </c>
      <c r="P79" s="97">
        <f t="shared" si="11"/>
        <v>8.4571478366955688</v>
      </c>
      <c r="Q79" s="97">
        <f t="shared" si="12"/>
        <v>100</v>
      </c>
    </row>
    <row r="80" spans="2:17" ht="15.75" x14ac:dyDescent="0.25">
      <c r="B80" s="93" t="s">
        <v>79</v>
      </c>
      <c r="C80" s="94">
        <f>+'Tav.9a (0-9)'!D77</f>
        <v>1296</v>
      </c>
      <c r="D80" s="94">
        <f>+'Tav.9b (10-19)'!D77</f>
        <v>133</v>
      </c>
      <c r="E80" s="94" t="str">
        <f>+'Tav.9c (20-49)'!D77</f>
        <v>*</v>
      </c>
      <c r="F80" s="94" t="str">
        <f>+'Tav.9d (50-249)'!D77</f>
        <v>*</v>
      </c>
      <c r="G80" s="94">
        <f>+'Tav.9e (250+)'!D77</f>
        <v>0</v>
      </c>
      <c r="H80" s="94">
        <f>+'Tav.9 (totale)'!D77</f>
        <v>1686</v>
      </c>
      <c r="I80" s="95"/>
      <c r="J80" s="96"/>
      <c r="K80" s="93" t="s">
        <v>79</v>
      </c>
      <c r="L80" s="97">
        <f t="shared" si="7"/>
        <v>76.868327402135222</v>
      </c>
      <c r="M80" s="97">
        <f t="shared" si="8"/>
        <v>7.888493475682087</v>
      </c>
      <c r="N80" s="97" t="s">
        <v>11</v>
      </c>
      <c r="O80" s="97" t="s">
        <v>11</v>
      </c>
      <c r="P80" s="97">
        <f t="shared" si="11"/>
        <v>0</v>
      </c>
      <c r="Q80" s="97">
        <f t="shared" si="12"/>
        <v>100</v>
      </c>
    </row>
    <row r="81" spans="2:17" ht="15.75" x14ac:dyDescent="0.25">
      <c r="B81" s="93" t="s">
        <v>80</v>
      </c>
      <c r="C81" s="94">
        <f>+'Tav.9a (0-9)'!D78</f>
        <v>118734</v>
      </c>
      <c r="D81" s="94">
        <f>+'Tav.9b (10-19)'!D78</f>
        <v>75465</v>
      </c>
      <c r="E81" s="94">
        <f>+'Tav.9c (20-49)'!D78</f>
        <v>101018</v>
      </c>
      <c r="F81" s="94">
        <f>+'Tav.9d (50-249)'!D78</f>
        <v>197629</v>
      </c>
      <c r="G81" s="94">
        <f>+'Tav.9e (250+)'!D78</f>
        <v>708925</v>
      </c>
      <c r="H81" s="94">
        <f>+'Tav.9 (totale)'!D78</f>
        <v>1201771</v>
      </c>
      <c r="I81" s="95"/>
      <c r="J81" s="96"/>
      <c r="K81" s="93" t="s">
        <v>80</v>
      </c>
      <c r="L81" s="97">
        <f t="shared" si="7"/>
        <v>9.8799188863768546</v>
      </c>
      <c r="M81" s="97">
        <f t="shared" si="8"/>
        <v>6.2794825303656019</v>
      </c>
      <c r="N81" s="97">
        <f t="shared" si="9"/>
        <v>8.4057611641485774</v>
      </c>
      <c r="O81" s="97">
        <f t="shared" si="10"/>
        <v>16.444813529366243</v>
      </c>
      <c r="P81" s="97">
        <f t="shared" si="11"/>
        <v>58.99002388974273</v>
      </c>
      <c r="Q81" s="97">
        <f t="shared" si="12"/>
        <v>100</v>
      </c>
    </row>
    <row r="82" spans="2:17" ht="15.75" x14ac:dyDescent="0.25">
      <c r="B82" s="93" t="s">
        <v>81</v>
      </c>
      <c r="C82" s="94">
        <f>+'Tav.9a (0-9)'!D79</f>
        <v>12004</v>
      </c>
      <c r="D82" s="94">
        <f>+'Tav.9b (10-19)'!D79</f>
        <v>6513</v>
      </c>
      <c r="E82" s="94">
        <f>+'Tav.9c (20-49)'!D79</f>
        <v>5692</v>
      </c>
      <c r="F82" s="94">
        <f>+'Tav.9d (50-249)'!D79</f>
        <v>7138</v>
      </c>
      <c r="G82" s="94">
        <f>+'Tav.9e (250+)'!D79</f>
        <v>6165</v>
      </c>
      <c r="H82" s="94">
        <f>+'Tav.9 (totale)'!D79</f>
        <v>37512</v>
      </c>
      <c r="I82" s="95"/>
      <c r="J82" s="96"/>
      <c r="K82" s="93" t="s">
        <v>81</v>
      </c>
      <c r="L82" s="97">
        <f t="shared" si="7"/>
        <v>32.000426530177009</v>
      </c>
      <c r="M82" s="97">
        <f t="shared" si="8"/>
        <v>17.362444017914267</v>
      </c>
      <c r="N82" s="97">
        <f t="shared" si="9"/>
        <v>15.173811047131586</v>
      </c>
      <c r="O82" s="97">
        <f t="shared" si="10"/>
        <v>19.02857752185967</v>
      </c>
      <c r="P82" s="97">
        <f t="shared" si="11"/>
        <v>16.434740882917467</v>
      </c>
      <c r="Q82" s="97">
        <f t="shared" si="12"/>
        <v>100</v>
      </c>
    </row>
    <row r="83" spans="2:17" ht="15.75" x14ac:dyDescent="0.25">
      <c r="B83" s="93" t="s">
        <v>82</v>
      </c>
      <c r="C83" s="94">
        <f>+'Tav.9a (0-9)'!D80</f>
        <v>860</v>
      </c>
      <c r="D83" s="94">
        <f>+'Tav.9b (10-19)'!D80</f>
        <v>520</v>
      </c>
      <c r="E83" s="94">
        <f>+'Tav.9c (20-49)'!D80</f>
        <v>910</v>
      </c>
      <c r="F83" s="94">
        <f>+'Tav.9d (50-249)'!D80</f>
        <v>3619</v>
      </c>
      <c r="G83" s="94">
        <f>+'Tav.9e (250+)'!D80</f>
        <v>346052</v>
      </c>
      <c r="H83" s="94">
        <f>+'Tav.9 (totale)'!D80</f>
        <v>351961</v>
      </c>
      <c r="I83" s="95"/>
      <c r="J83" s="96"/>
      <c r="K83" s="93" t="s">
        <v>82</v>
      </c>
      <c r="L83" s="97">
        <f t="shared" si="7"/>
        <v>0.24434525416168271</v>
      </c>
      <c r="M83" s="97">
        <f t="shared" si="8"/>
        <v>0.14774364205124998</v>
      </c>
      <c r="N83" s="97">
        <f t="shared" si="9"/>
        <v>0.25855137358968749</v>
      </c>
      <c r="O83" s="97">
        <f t="shared" si="10"/>
        <v>1.028238924198988</v>
      </c>
      <c r="P83" s="97">
        <f t="shared" si="11"/>
        <v>98.32112080599839</v>
      </c>
      <c r="Q83" s="97">
        <f t="shared" si="12"/>
        <v>100</v>
      </c>
    </row>
    <row r="84" spans="2:17" ht="31.5" x14ac:dyDescent="0.25">
      <c r="B84" s="93" t="s">
        <v>83</v>
      </c>
      <c r="C84" s="94">
        <f>+'Tav.9a (0-9)'!D81</f>
        <v>12575</v>
      </c>
      <c r="D84" s="94">
        <f>+'Tav.9b (10-19)'!D81</f>
        <v>4532</v>
      </c>
      <c r="E84" s="94">
        <f>+'Tav.9c (20-49)'!D81</f>
        <v>3914</v>
      </c>
      <c r="F84" s="94">
        <f>+'Tav.9d (50-249)'!D81</f>
        <v>4955</v>
      </c>
      <c r="G84" s="94">
        <f>+'Tav.9e (250+)'!D81</f>
        <v>4415</v>
      </c>
      <c r="H84" s="94">
        <f>+'Tav.9 (totale)'!D81</f>
        <v>30391</v>
      </c>
      <c r="I84" s="95"/>
      <c r="J84" s="96"/>
      <c r="K84" s="93" t="s">
        <v>83</v>
      </c>
      <c r="L84" s="97">
        <f t="shared" si="7"/>
        <v>41.377381461616928</v>
      </c>
      <c r="M84" s="97">
        <f t="shared" si="8"/>
        <v>14.91230956533184</v>
      </c>
      <c r="N84" s="97">
        <f t="shared" si="9"/>
        <v>12.878812806422953</v>
      </c>
      <c r="O84" s="97">
        <f t="shared" si="10"/>
        <v>16.304168997400545</v>
      </c>
      <c r="P84" s="97">
        <f t="shared" si="11"/>
        <v>14.527327169227732</v>
      </c>
      <c r="Q84" s="97">
        <f t="shared" si="12"/>
        <v>100</v>
      </c>
    </row>
    <row r="85" spans="2:17" ht="15.75" x14ac:dyDescent="0.25">
      <c r="B85" s="93" t="s">
        <v>84</v>
      </c>
      <c r="C85" s="94">
        <f>+'Tav.9a (0-9)'!D82</f>
        <v>2586</v>
      </c>
      <c r="D85" s="94">
        <f>+'Tav.9b (10-19)'!D82</f>
        <v>3309</v>
      </c>
      <c r="E85" s="94">
        <f>+'Tav.9c (20-49)'!D82</f>
        <v>7776</v>
      </c>
      <c r="F85" s="94">
        <f>+'Tav.9d (50-249)'!D82</f>
        <v>18985</v>
      </c>
      <c r="G85" s="94">
        <f>+'Tav.9e (250+)'!D82</f>
        <v>45948</v>
      </c>
      <c r="H85" s="94">
        <f>+'Tav.9 (totale)'!D82</f>
        <v>78604</v>
      </c>
      <c r="I85" s="95"/>
      <c r="J85" s="96"/>
      <c r="K85" s="93" t="s">
        <v>84</v>
      </c>
      <c r="L85" s="97">
        <f t="shared" si="7"/>
        <v>3.2899089104880161</v>
      </c>
      <c r="M85" s="97">
        <f t="shared" si="8"/>
        <v>4.2097094295455699</v>
      </c>
      <c r="N85" s="97">
        <f t="shared" si="9"/>
        <v>9.8926263294488841</v>
      </c>
      <c r="O85" s="97">
        <f t="shared" si="10"/>
        <v>24.152714874561092</v>
      </c>
      <c r="P85" s="97">
        <f t="shared" si="11"/>
        <v>58.455040455956443</v>
      </c>
      <c r="Q85" s="97">
        <f t="shared" si="12"/>
        <v>100</v>
      </c>
    </row>
    <row r="86" spans="2:17" ht="15.75" x14ac:dyDescent="0.25">
      <c r="B86" s="93" t="s">
        <v>85</v>
      </c>
      <c r="C86" s="94">
        <f>+'Tav.9a (0-9)'!D83</f>
        <v>50587</v>
      </c>
      <c r="D86" s="94">
        <f>+'Tav.9b (10-19)'!D83</f>
        <v>37040</v>
      </c>
      <c r="E86" s="94">
        <f>+'Tav.9c (20-49)'!D83</f>
        <v>49933</v>
      </c>
      <c r="F86" s="94">
        <f>+'Tav.9d (50-249)'!D83</f>
        <v>107197</v>
      </c>
      <c r="G86" s="94">
        <f>+'Tav.9e (250+)'!D83</f>
        <v>229502</v>
      </c>
      <c r="H86" s="94">
        <f>+'Tav.9 (totale)'!D83</f>
        <v>474259</v>
      </c>
      <c r="I86" s="95"/>
      <c r="J86" s="96"/>
      <c r="K86" s="93" t="s">
        <v>85</v>
      </c>
      <c r="L86" s="97">
        <f t="shared" si="7"/>
        <v>10.666534530710013</v>
      </c>
      <c r="M86" s="97">
        <f t="shared" si="8"/>
        <v>7.8100784592385173</v>
      </c>
      <c r="N86" s="97">
        <f t="shared" si="9"/>
        <v>10.528635197223458</v>
      </c>
      <c r="O86" s="97">
        <f t="shared" si="10"/>
        <v>22.603050232046201</v>
      </c>
      <c r="P86" s="97">
        <f t="shared" si="11"/>
        <v>48.391701580781813</v>
      </c>
      <c r="Q86" s="97">
        <f t="shared" si="12"/>
        <v>100</v>
      </c>
    </row>
    <row r="87" spans="2:17" ht="15.75" x14ac:dyDescent="0.25">
      <c r="B87" s="93" t="s">
        <v>86</v>
      </c>
      <c r="C87" s="94">
        <f>+'Tav.9a (0-9)'!D84</f>
        <v>40122</v>
      </c>
      <c r="D87" s="94">
        <f>+'Tav.9b (10-19)'!D84</f>
        <v>23551</v>
      </c>
      <c r="E87" s="94">
        <f>+'Tav.9c (20-49)'!D84</f>
        <v>32793</v>
      </c>
      <c r="F87" s="94">
        <f>+'Tav.9d (50-249)'!D84</f>
        <v>55735</v>
      </c>
      <c r="G87" s="94">
        <f>+'Tav.9e (250+)'!D84</f>
        <v>76843</v>
      </c>
      <c r="H87" s="94">
        <f>+'Tav.9 (totale)'!D84</f>
        <v>229044</v>
      </c>
      <c r="I87" s="95"/>
      <c r="J87" s="96"/>
      <c r="K87" s="93" t="s">
        <v>86</v>
      </c>
      <c r="L87" s="97">
        <f t="shared" si="7"/>
        <v>17.517158275265889</v>
      </c>
      <c r="M87" s="97">
        <f t="shared" si="8"/>
        <v>10.28230383681738</v>
      </c>
      <c r="N87" s="97">
        <f t="shared" si="9"/>
        <v>14.317336406978573</v>
      </c>
      <c r="O87" s="97">
        <f t="shared" si="10"/>
        <v>24.333752466774943</v>
      </c>
      <c r="P87" s="97">
        <f t="shared" si="11"/>
        <v>33.549449014163216</v>
      </c>
      <c r="Q87" s="97">
        <f t="shared" si="12"/>
        <v>100</v>
      </c>
    </row>
    <row r="88" spans="2:17" ht="15.75" x14ac:dyDescent="0.25">
      <c r="B88" s="93" t="s">
        <v>87</v>
      </c>
      <c r="C88" s="94">
        <f>+'Tav.9a (0-9)'!D85</f>
        <v>24446</v>
      </c>
      <c r="D88" s="94">
        <f>+'Tav.9b (10-19)'!D85</f>
        <v>14600</v>
      </c>
      <c r="E88" s="94">
        <f>+'Tav.9c (20-49)'!D85</f>
        <v>17206</v>
      </c>
      <c r="F88" s="94">
        <f>+'Tav.9d (50-249)'!D85</f>
        <v>18130</v>
      </c>
      <c r="G88" s="94">
        <f>+'Tav.9e (250+)'!D85</f>
        <v>4189</v>
      </c>
      <c r="H88" s="94">
        <f>+'Tav.9 (totale)'!D85</f>
        <v>78571</v>
      </c>
      <c r="I88" s="95"/>
      <c r="J88" s="96"/>
      <c r="K88" s="93" t="s">
        <v>87</v>
      </c>
      <c r="L88" s="97">
        <f t="shared" si="7"/>
        <v>31.113260617785187</v>
      </c>
      <c r="M88" s="97">
        <f t="shared" si="8"/>
        <v>18.581919537742934</v>
      </c>
      <c r="N88" s="97">
        <f t="shared" si="9"/>
        <v>21.898664901808555</v>
      </c>
      <c r="O88" s="97">
        <f t="shared" si="10"/>
        <v>23.074671316388997</v>
      </c>
      <c r="P88" s="97">
        <f t="shared" si="11"/>
        <v>5.3314836262743253</v>
      </c>
      <c r="Q88" s="97">
        <f t="shared" si="12"/>
        <v>100</v>
      </c>
    </row>
    <row r="89" spans="2:17" ht="15.75" x14ac:dyDescent="0.25">
      <c r="B89" s="93" t="s">
        <v>88</v>
      </c>
      <c r="C89" s="94">
        <f>+'Tav.9a (0-9)'!D86</f>
        <v>24446</v>
      </c>
      <c r="D89" s="94">
        <f>+'Tav.9b (10-19)'!D86</f>
        <v>14600</v>
      </c>
      <c r="E89" s="94">
        <f>+'Tav.9c (20-49)'!D86</f>
        <v>17206</v>
      </c>
      <c r="F89" s="94">
        <f>+'Tav.9d (50-249)'!D86</f>
        <v>18130</v>
      </c>
      <c r="G89" s="94">
        <f>+'Tav.9e (250+)'!D86</f>
        <v>4189</v>
      </c>
      <c r="H89" s="94">
        <f>+'Tav.9 (totale)'!D86</f>
        <v>78571</v>
      </c>
      <c r="I89" s="95"/>
      <c r="J89" s="96"/>
      <c r="K89" s="93" t="s">
        <v>88</v>
      </c>
      <c r="L89" s="97">
        <f t="shared" si="7"/>
        <v>31.113260617785187</v>
      </c>
      <c r="M89" s="97">
        <f t="shared" si="8"/>
        <v>18.581919537742934</v>
      </c>
      <c r="N89" s="97">
        <f t="shared" si="9"/>
        <v>21.898664901808555</v>
      </c>
      <c r="O89" s="97">
        <f t="shared" si="10"/>
        <v>23.074671316388997</v>
      </c>
      <c r="P89" s="97">
        <f t="shared" si="11"/>
        <v>5.3314836262743253</v>
      </c>
      <c r="Q89" s="97">
        <f t="shared" si="12"/>
        <v>100</v>
      </c>
    </row>
    <row r="90" spans="2:17" ht="15.75" x14ac:dyDescent="0.25">
      <c r="B90" s="93" t="s">
        <v>89</v>
      </c>
      <c r="C90" s="94">
        <f>+'Tav.9a (0-9)'!D87</f>
        <v>127884</v>
      </c>
      <c r="D90" s="94">
        <f>+'Tav.9b (10-19)'!D87</f>
        <v>43545</v>
      </c>
      <c r="E90" s="94">
        <f>+'Tav.9c (20-49)'!D87</f>
        <v>62525</v>
      </c>
      <c r="F90" s="94">
        <f>+'Tav.9d (50-249)'!D87</f>
        <v>160304</v>
      </c>
      <c r="G90" s="94">
        <f>+'Tav.9e (250+)'!D87</f>
        <v>255491</v>
      </c>
      <c r="H90" s="94">
        <f>+'Tav.9 (totale)'!D87</f>
        <v>649749</v>
      </c>
      <c r="I90" s="95"/>
      <c r="J90" s="96"/>
      <c r="K90" s="93" t="s">
        <v>89</v>
      </c>
      <c r="L90" s="97">
        <f t="shared" si="7"/>
        <v>19.682061842342197</v>
      </c>
      <c r="M90" s="97">
        <f t="shared" si="8"/>
        <v>6.7018187022988878</v>
      </c>
      <c r="N90" s="97">
        <f t="shared" si="9"/>
        <v>9.622946707113055</v>
      </c>
      <c r="O90" s="97">
        <f t="shared" si="10"/>
        <v>24.671680910628567</v>
      </c>
      <c r="P90" s="97">
        <f t="shared" si="11"/>
        <v>39.321491837617295</v>
      </c>
      <c r="Q90" s="97">
        <f t="shared" si="12"/>
        <v>100</v>
      </c>
    </row>
    <row r="91" spans="2:17" ht="15.75" x14ac:dyDescent="0.25">
      <c r="B91" s="93" t="s">
        <v>90</v>
      </c>
      <c r="C91" s="94">
        <f>+'Tav.9a (0-9)'!D88</f>
        <v>103138</v>
      </c>
      <c r="D91" s="94">
        <f>+'Tav.9b (10-19)'!D88</f>
        <v>17529</v>
      </c>
      <c r="E91" s="94">
        <f>+'Tav.9c (20-49)'!D88</f>
        <v>16218</v>
      </c>
      <c r="F91" s="94">
        <f>+'Tav.9d (50-249)'!D88</f>
        <v>44823</v>
      </c>
      <c r="G91" s="94">
        <f>+'Tav.9e (250+)'!D88</f>
        <v>91817</v>
      </c>
      <c r="H91" s="94">
        <f>+'Tav.9 (totale)'!D88</f>
        <v>273525</v>
      </c>
      <c r="I91" s="95"/>
      <c r="J91" s="96"/>
      <c r="K91" s="93" t="s">
        <v>90</v>
      </c>
      <c r="L91" s="97">
        <f t="shared" si="7"/>
        <v>37.706973768394114</v>
      </c>
      <c r="M91" s="97">
        <f t="shared" si="8"/>
        <v>6.4085549766931722</v>
      </c>
      <c r="N91" s="97">
        <f t="shared" si="9"/>
        <v>5.929256923498766</v>
      </c>
      <c r="O91" s="97">
        <f t="shared" si="10"/>
        <v>16.387167534960241</v>
      </c>
      <c r="P91" s="97">
        <f t="shared" si="11"/>
        <v>33.568046796453707</v>
      </c>
      <c r="Q91" s="97">
        <f t="shared" si="12"/>
        <v>100</v>
      </c>
    </row>
    <row r="92" spans="2:17" ht="15.75" x14ac:dyDescent="0.25">
      <c r="B92" s="93" t="s">
        <v>91</v>
      </c>
      <c r="C92" s="94">
        <f>+'Tav.9a (0-9)'!D89</f>
        <v>10794</v>
      </c>
      <c r="D92" s="94">
        <f>+'Tav.9b (10-19)'!D89</f>
        <v>14071</v>
      </c>
      <c r="E92" s="94">
        <f>+'Tav.9c (20-49)'!D89</f>
        <v>23483</v>
      </c>
      <c r="F92" s="94">
        <f>+'Tav.9d (50-249)'!D89</f>
        <v>49181</v>
      </c>
      <c r="G92" s="94">
        <f>+'Tav.9e (250+)'!D89</f>
        <v>87098</v>
      </c>
      <c r="H92" s="94">
        <f>+'Tav.9 (totale)'!D89</f>
        <v>184627</v>
      </c>
      <c r="I92" s="95"/>
      <c r="J92" s="96"/>
      <c r="K92" s="93" t="s">
        <v>91</v>
      </c>
      <c r="L92" s="97">
        <f t="shared" si="7"/>
        <v>5.8463821651221108</v>
      </c>
      <c r="M92" s="97">
        <f t="shared" si="8"/>
        <v>7.6213121591099897</v>
      </c>
      <c r="N92" s="97">
        <f t="shared" si="9"/>
        <v>12.719158086303736</v>
      </c>
      <c r="O92" s="97">
        <f t="shared" si="10"/>
        <v>26.638032357130864</v>
      </c>
      <c r="P92" s="97">
        <f t="shared" si="11"/>
        <v>47.175115232333297</v>
      </c>
      <c r="Q92" s="97">
        <f t="shared" si="12"/>
        <v>100</v>
      </c>
    </row>
    <row r="93" spans="2:17" ht="15.75" x14ac:dyDescent="0.25">
      <c r="B93" s="93" t="s">
        <v>92</v>
      </c>
      <c r="C93" s="94">
        <f>+'Tav.9a (0-9)'!D90</f>
        <v>13952</v>
      </c>
      <c r="D93" s="94">
        <f>+'Tav.9b (10-19)'!D90</f>
        <v>11945</v>
      </c>
      <c r="E93" s="94">
        <f>+'Tav.9c (20-49)'!D90</f>
        <v>22824</v>
      </c>
      <c r="F93" s="94">
        <f>+'Tav.9d (50-249)'!D90</f>
        <v>66300</v>
      </c>
      <c r="G93" s="94">
        <f>+'Tav.9e (250+)'!D90</f>
        <v>76576</v>
      </c>
      <c r="H93" s="94">
        <f>+'Tav.9 (totale)'!D90</f>
        <v>191597</v>
      </c>
      <c r="I93" s="95"/>
      <c r="J93" s="96"/>
      <c r="K93" s="93" t="s">
        <v>92</v>
      </c>
      <c r="L93" s="97">
        <f t="shared" si="7"/>
        <v>7.2819511787762856</v>
      </c>
      <c r="M93" s="97">
        <f t="shared" si="8"/>
        <v>6.2344399964508836</v>
      </c>
      <c r="N93" s="97">
        <f t="shared" si="9"/>
        <v>11.912503849225196</v>
      </c>
      <c r="O93" s="97">
        <f t="shared" si="10"/>
        <v>34.60388210671357</v>
      </c>
      <c r="P93" s="97">
        <f t="shared" si="11"/>
        <v>39.967222868834064</v>
      </c>
      <c r="Q93" s="97">
        <f t="shared" si="12"/>
        <v>100</v>
      </c>
    </row>
    <row r="94" spans="2:17" ht="15.75" x14ac:dyDescent="0.25">
      <c r="B94" s="93" t="s">
        <v>93</v>
      </c>
      <c r="C94" s="94">
        <f>+'Tav.9a (0-9)'!D91</f>
        <v>40155</v>
      </c>
      <c r="D94" s="94">
        <f>+'Tav.9b (10-19)'!D91</f>
        <v>14362</v>
      </c>
      <c r="E94" s="94">
        <f>+'Tav.9c (20-49)'!D91</f>
        <v>14631</v>
      </c>
      <c r="F94" s="94">
        <f>+'Tav.9d (50-249)'!D91</f>
        <v>15550</v>
      </c>
      <c r="G94" s="94">
        <f>+'Tav.9e (250+)'!D91</f>
        <v>18800</v>
      </c>
      <c r="H94" s="94">
        <f>+'Tav.9 (totale)'!D91</f>
        <v>103498</v>
      </c>
      <c r="I94" s="95"/>
      <c r="J94" s="96"/>
      <c r="K94" s="93" t="s">
        <v>93</v>
      </c>
      <c r="L94" s="97">
        <f t="shared" si="7"/>
        <v>38.797851166206108</v>
      </c>
      <c r="M94" s="97">
        <f t="shared" si="8"/>
        <v>13.876596649210612</v>
      </c>
      <c r="N94" s="97">
        <f t="shared" si="9"/>
        <v>14.136505053237745</v>
      </c>
      <c r="O94" s="97">
        <f t="shared" si="10"/>
        <v>15.024444916809987</v>
      </c>
      <c r="P94" s="97">
        <f t="shared" si="11"/>
        <v>18.164602214535545</v>
      </c>
      <c r="Q94" s="97">
        <f t="shared" si="12"/>
        <v>100</v>
      </c>
    </row>
    <row r="95" spans="2:17" ht="15.75" x14ac:dyDescent="0.25">
      <c r="B95" s="93" t="s">
        <v>94</v>
      </c>
      <c r="C95" s="94">
        <f>+'Tav.9a (0-9)'!D92</f>
        <v>4515</v>
      </c>
      <c r="D95" s="94">
        <f>+'Tav.9b (10-19)'!D92</f>
        <v>2151</v>
      </c>
      <c r="E95" s="94" t="str">
        <f>+'Tav.9c (20-49)'!D92</f>
        <v>*</v>
      </c>
      <c r="F95" s="94">
        <f>+'Tav.9d (50-249)'!D92</f>
        <v>1669</v>
      </c>
      <c r="G95" s="94">
        <f>+'Tav.9e (250+)'!D92</f>
        <v>547</v>
      </c>
      <c r="H95" s="94">
        <f>+'Tav.9 (totale)'!D92</f>
        <v>10760</v>
      </c>
      <c r="I95" s="95"/>
      <c r="J95" s="96"/>
      <c r="K95" s="93" t="s">
        <v>94</v>
      </c>
      <c r="L95" s="97">
        <f t="shared" si="7"/>
        <v>41.960966542750924</v>
      </c>
      <c r="M95" s="97">
        <f t="shared" si="8"/>
        <v>19.990706319702603</v>
      </c>
      <c r="N95" s="97" t="s">
        <v>11</v>
      </c>
      <c r="O95" s="97">
        <f t="shared" si="10"/>
        <v>15.511152416356877</v>
      </c>
      <c r="P95" s="97" t="s">
        <v>11</v>
      </c>
      <c r="Q95" s="97">
        <f t="shared" si="12"/>
        <v>100</v>
      </c>
    </row>
    <row r="96" spans="2:17" ht="15.75" x14ac:dyDescent="0.25">
      <c r="B96" s="93" t="s">
        <v>95</v>
      </c>
      <c r="C96" s="94">
        <f>+'Tav.9a (0-9)'!D93</f>
        <v>1096</v>
      </c>
      <c r="D96" s="94">
        <f>+'Tav.9b (10-19)'!D93</f>
        <v>822</v>
      </c>
      <c r="E96" s="94" t="str">
        <f>+'Tav.9c (20-49)'!D93</f>
        <v>*</v>
      </c>
      <c r="F96" s="94">
        <f>+'Tav.9d (50-249)'!D93</f>
        <v>2271</v>
      </c>
      <c r="G96" s="94">
        <f>+'Tav.9e (250+)'!D93</f>
        <v>5408</v>
      </c>
      <c r="H96" s="94">
        <f>+'Tav.9 (totale)'!D93</f>
        <v>10821</v>
      </c>
      <c r="I96" s="95"/>
      <c r="J96" s="96"/>
      <c r="K96" s="93" t="s">
        <v>95</v>
      </c>
      <c r="L96" s="97">
        <f t="shared" si="7"/>
        <v>10.128453932168931</v>
      </c>
      <c r="M96" s="97">
        <f t="shared" si="8"/>
        <v>7.5963404491266981</v>
      </c>
      <c r="N96" s="97" t="s">
        <v>11</v>
      </c>
      <c r="O96" s="97">
        <f t="shared" si="10"/>
        <v>20.986969780981426</v>
      </c>
      <c r="P96" s="97" t="s">
        <v>11</v>
      </c>
      <c r="Q96" s="97">
        <f t="shared" si="12"/>
        <v>100</v>
      </c>
    </row>
    <row r="97" spans="2:17" ht="15.75" x14ac:dyDescent="0.25">
      <c r="B97" s="93" t="s">
        <v>96</v>
      </c>
      <c r="C97" s="94">
        <f>+'Tav.9a (0-9)'!D94</f>
        <v>10733</v>
      </c>
      <c r="D97" s="94">
        <f>+'Tav.9b (10-19)'!D94</f>
        <v>2671</v>
      </c>
      <c r="E97" s="94">
        <f>+'Tav.9c (20-49)'!D94</f>
        <v>3567</v>
      </c>
      <c r="F97" s="94">
        <f>+'Tav.9d (50-249)'!D94</f>
        <v>3729</v>
      </c>
      <c r="G97" s="94">
        <f>+'Tav.9e (250+)'!D94</f>
        <v>8054</v>
      </c>
      <c r="H97" s="94">
        <f>+'Tav.9 (totale)'!D94</f>
        <v>28754</v>
      </c>
      <c r="I97" s="95"/>
      <c r="J97" s="96"/>
      <c r="K97" s="93" t="s">
        <v>96</v>
      </c>
      <c r="L97" s="97">
        <f t="shared" si="7"/>
        <v>37.326980594004311</v>
      </c>
      <c r="M97" s="97">
        <f t="shared" si="8"/>
        <v>9.2891423801905812</v>
      </c>
      <c r="N97" s="97">
        <f t="shared" si="9"/>
        <v>12.405230576615429</v>
      </c>
      <c r="O97" s="97">
        <f t="shared" si="10"/>
        <v>12.968630451415455</v>
      </c>
      <c r="P97" s="97">
        <f t="shared" si="11"/>
        <v>28.010015997774225</v>
      </c>
      <c r="Q97" s="97">
        <f t="shared" si="12"/>
        <v>100</v>
      </c>
    </row>
    <row r="98" spans="2:17" ht="15.75" x14ac:dyDescent="0.25">
      <c r="B98" s="93" t="s">
        <v>97</v>
      </c>
      <c r="C98" s="94">
        <f>+'Tav.9a (0-9)'!D95</f>
        <v>23811</v>
      </c>
      <c r="D98" s="94">
        <f>+'Tav.9b (10-19)'!D95</f>
        <v>8718</v>
      </c>
      <c r="E98" s="94">
        <f>+'Tav.9c (20-49)'!D95</f>
        <v>7962</v>
      </c>
      <c r="F98" s="94">
        <f>+'Tav.9d (50-249)'!D95</f>
        <v>7881</v>
      </c>
      <c r="G98" s="94">
        <f>+'Tav.9e (250+)'!D95</f>
        <v>4791</v>
      </c>
      <c r="H98" s="94">
        <f>+'Tav.9 (totale)'!D95</f>
        <v>53163</v>
      </c>
      <c r="I98" s="95"/>
      <c r="J98" s="96"/>
      <c r="K98" s="93" t="s">
        <v>97</v>
      </c>
      <c r="L98" s="97">
        <f t="shared" si="7"/>
        <v>44.788668811015178</v>
      </c>
      <c r="M98" s="97">
        <f t="shared" si="8"/>
        <v>16.398623102533715</v>
      </c>
      <c r="N98" s="97">
        <f t="shared" si="9"/>
        <v>14.976581457028384</v>
      </c>
      <c r="O98" s="97">
        <f t="shared" si="10"/>
        <v>14.824219852152812</v>
      </c>
      <c r="P98" s="97">
        <f t="shared" si="11"/>
        <v>9.0119067772699051</v>
      </c>
      <c r="Q98" s="97">
        <f t="shared" si="12"/>
        <v>100</v>
      </c>
    </row>
    <row r="99" spans="2:17" ht="15.75" x14ac:dyDescent="0.25">
      <c r="B99" s="93" t="s">
        <v>98</v>
      </c>
      <c r="C99" s="94">
        <f>+'Tav.9a (0-9)'!D96</f>
        <v>143489</v>
      </c>
      <c r="D99" s="94">
        <f>+'Tav.9b (10-19)'!D96</f>
        <v>29002</v>
      </c>
      <c r="E99" s="94">
        <f>+'Tav.9c (20-49)'!D96</f>
        <v>22238</v>
      </c>
      <c r="F99" s="94">
        <f>+'Tav.9d (50-249)'!D96</f>
        <v>24496</v>
      </c>
      <c r="G99" s="94">
        <f>+'Tav.9e (250+)'!D96</f>
        <v>15610</v>
      </c>
      <c r="H99" s="94">
        <f>+'Tav.9 (totale)'!D96</f>
        <v>234835</v>
      </c>
      <c r="I99" s="95"/>
      <c r="J99" s="96"/>
      <c r="K99" s="93" t="s">
        <v>98</v>
      </c>
      <c r="L99" s="97">
        <f t="shared" si="7"/>
        <v>61.10205037579577</v>
      </c>
      <c r="M99" s="97">
        <f t="shared" si="8"/>
        <v>12.349947835714438</v>
      </c>
      <c r="N99" s="97">
        <f t="shared" si="9"/>
        <v>9.4696276108757207</v>
      </c>
      <c r="O99" s="97">
        <f t="shared" si="10"/>
        <v>10.431153788830455</v>
      </c>
      <c r="P99" s="97">
        <f t="shared" si="11"/>
        <v>6.6472203887836141</v>
      </c>
      <c r="Q99" s="97">
        <f t="shared" si="12"/>
        <v>100</v>
      </c>
    </row>
    <row r="100" spans="2:17" ht="15.75" x14ac:dyDescent="0.25">
      <c r="B100" s="93" t="s">
        <v>99</v>
      </c>
      <c r="C100" s="94">
        <f>+'Tav.9a (0-9)'!D97</f>
        <v>8853</v>
      </c>
      <c r="D100" s="94">
        <f>+'Tav.9b (10-19)'!D97</f>
        <v>3501</v>
      </c>
      <c r="E100" s="94">
        <f>+'Tav.9c (20-49)'!D97</f>
        <v>1875</v>
      </c>
      <c r="F100" s="94">
        <f>+'Tav.9d (50-249)'!D97</f>
        <v>1882</v>
      </c>
      <c r="G100" s="94">
        <f>+'Tav.9e (250+)'!D97</f>
        <v>0</v>
      </c>
      <c r="H100" s="94">
        <f>+'Tav.9 (totale)'!D97</f>
        <v>16111</v>
      </c>
      <c r="I100" s="95"/>
      <c r="J100" s="96"/>
      <c r="K100" s="93" t="s">
        <v>99</v>
      </c>
      <c r="L100" s="97">
        <f t="shared" si="7"/>
        <v>54.950034138166473</v>
      </c>
      <c r="M100" s="97">
        <f t="shared" si="8"/>
        <v>21.730494693066849</v>
      </c>
      <c r="N100" s="97" t="s">
        <v>11</v>
      </c>
      <c r="O100" s="97">
        <f t="shared" si="10"/>
        <v>11.681459872137049</v>
      </c>
      <c r="P100" s="97" t="s">
        <v>11</v>
      </c>
      <c r="Q100" s="97">
        <f t="shared" si="12"/>
        <v>100</v>
      </c>
    </row>
    <row r="101" spans="2:17" ht="15.75" x14ac:dyDescent="0.25">
      <c r="B101" s="93" t="s">
        <v>100</v>
      </c>
      <c r="C101" s="94">
        <f>+'Tav.9a (0-9)'!D98</f>
        <v>134636</v>
      </c>
      <c r="D101" s="94">
        <f>+'Tav.9b (10-19)'!D98</f>
        <v>25501</v>
      </c>
      <c r="E101" s="94">
        <f>+'Tav.9c (20-49)'!D98</f>
        <v>20363</v>
      </c>
      <c r="F101" s="94">
        <f>+'Tav.9d (50-249)'!D98</f>
        <v>22614</v>
      </c>
      <c r="G101" s="94">
        <f>+'Tav.9e (250+)'!D98</f>
        <v>15610</v>
      </c>
      <c r="H101" s="94">
        <f>+'Tav.9 (totale)'!D98</f>
        <v>218724</v>
      </c>
      <c r="I101" s="95"/>
      <c r="J101" s="96"/>
      <c r="K101" s="93" t="s">
        <v>100</v>
      </c>
      <c r="L101" s="97">
        <f t="shared" si="7"/>
        <v>61.555201989722207</v>
      </c>
      <c r="M101" s="97">
        <f t="shared" si="8"/>
        <v>11.658985753735301</v>
      </c>
      <c r="N101" s="97" t="s">
        <v>11</v>
      </c>
      <c r="O101" s="97">
        <f t="shared" si="10"/>
        <v>10.339057442255994</v>
      </c>
      <c r="P101" s="97" t="s">
        <v>11</v>
      </c>
      <c r="Q101" s="97">
        <f t="shared" si="12"/>
        <v>100</v>
      </c>
    </row>
    <row r="102" spans="2:17" ht="15.75" x14ac:dyDescent="0.25">
      <c r="B102" s="98" t="s">
        <v>101</v>
      </c>
      <c r="C102" s="99">
        <f>+'Tav.9a (0-9)'!D99</f>
        <v>2892242</v>
      </c>
      <c r="D102" s="99">
        <f>+'Tav.9b (10-19)'!D99</f>
        <v>1516411</v>
      </c>
      <c r="E102" s="99">
        <f>+'Tav.9c (20-49)'!D99</f>
        <v>1498377</v>
      </c>
      <c r="F102" s="99">
        <f>+'Tav.9d (50-249)'!D99</f>
        <v>2179926</v>
      </c>
      <c r="G102" s="99">
        <f>+'Tav.9e (250+)'!D99</f>
        <v>3899732</v>
      </c>
      <c r="H102" s="99">
        <f>+'Tav.9 (totale)'!D99</f>
        <v>11986688</v>
      </c>
      <c r="I102" s="95"/>
      <c r="J102" s="96"/>
      <c r="K102" s="98" t="s">
        <v>101</v>
      </c>
      <c r="L102" s="100">
        <f t="shared" si="7"/>
        <v>24.128783530529869</v>
      </c>
      <c r="M102" s="100">
        <f t="shared" si="8"/>
        <v>12.650792278901394</v>
      </c>
      <c r="N102" s="100">
        <f t="shared" si="9"/>
        <v>12.50034204610982</v>
      </c>
      <c r="O102" s="100">
        <f t="shared" si="10"/>
        <v>18.186224585139783</v>
      </c>
      <c r="P102" s="100">
        <f t="shared" si="11"/>
        <v>32.533857559319138</v>
      </c>
      <c r="Q102" s="100">
        <f t="shared" si="12"/>
        <v>100</v>
      </c>
    </row>
    <row r="103" spans="2:17" ht="6" customHeight="1" x14ac:dyDescent="0.25">
      <c r="B103" s="101"/>
      <c r="C103" s="101"/>
      <c r="D103" s="101"/>
      <c r="E103" s="101"/>
      <c r="F103" s="101"/>
      <c r="G103" s="101"/>
      <c r="H103" s="102"/>
      <c r="K103" s="102"/>
      <c r="L103" s="102"/>
      <c r="M103" s="102"/>
      <c r="N103" s="102"/>
      <c r="O103" s="102"/>
      <c r="P103" s="102"/>
      <c r="Q103" s="102"/>
    </row>
  </sheetData>
  <pageMargins left="0.23622047244094491" right="0.31496062992125984" top="0.59055118110236227" bottom="0.59055118110236227" header="0.51181102362204722" footer="0.51181102362204722"/>
  <pageSetup paperSize="8" scale="70" orientation="portrait" r:id="rId1"/>
  <headerFooter alignWithMargins="0"/>
  <ignoredErrors>
    <ignoredError sqref="M7 D7" twoDigitTextYear="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92D050"/>
  </sheetPr>
  <dimension ref="B2:T103"/>
  <sheetViews>
    <sheetView topLeftCell="A75" zoomScale="70" zoomScaleNormal="70" workbookViewId="0">
      <selection activeCell="K2" sqref="K2:Q104"/>
    </sheetView>
  </sheetViews>
  <sheetFormatPr defaultRowHeight="13.5" x14ac:dyDescent="0.25"/>
  <cols>
    <col min="1" max="1" width="9.140625" style="84"/>
    <col min="2" max="2" width="105.28515625" style="84" customWidth="1"/>
    <col min="3" max="8" width="15.7109375" style="84" customWidth="1"/>
    <col min="9" max="10" width="9.140625" style="84"/>
    <col min="11" max="11" width="105.7109375" style="84" customWidth="1"/>
    <col min="12" max="17" width="15.7109375" style="84" customWidth="1"/>
    <col min="18" max="255" width="9.140625" style="84"/>
    <col min="256" max="256" width="35.85546875" style="84" customWidth="1"/>
    <col min="257" max="257" width="8.5703125" style="84" customWidth="1"/>
    <col min="258" max="258" width="9.140625" style="84"/>
    <col min="259" max="259" width="9" style="84" customWidth="1"/>
    <col min="260" max="260" width="11.28515625" style="84" customWidth="1"/>
    <col min="261" max="261" width="11" style="84" customWidth="1"/>
    <col min="262" max="262" width="10.85546875" style="84" customWidth="1"/>
    <col min="263" max="264" width="9.5703125" style="84" customWidth="1"/>
    <col min="265" max="511" width="9.140625" style="84"/>
    <col min="512" max="512" width="35.85546875" style="84" customWidth="1"/>
    <col min="513" max="513" width="8.5703125" style="84" customWidth="1"/>
    <col min="514" max="514" width="9.140625" style="84"/>
    <col min="515" max="515" width="9" style="84" customWidth="1"/>
    <col min="516" max="516" width="11.28515625" style="84" customWidth="1"/>
    <col min="517" max="517" width="11" style="84" customWidth="1"/>
    <col min="518" max="518" width="10.85546875" style="84" customWidth="1"/>
    <col min="519" max="520" width="9.5703125" style="84" customWidth="1"/>
    <col min="521" max="767" width="9.140625" style="84"/>
    <col min="768" max="768" width="35.85546875" style="84" customWidth="1"/>
    <col min="769" max="769" width="8.5703125" style="84" customWidth="1"/>
    <col min="770" max="770" width="9.140625" style="84"/>
    <col min="771" max="771" width="9" style="84" customWidth="1"/>
    <col min="772" max="772" width="11.28515625" style="84" customWidth="1"/>
    <col min="773" max="773" width="11" style="84" customWidth="1"/>
    <col min="774" max="774" width="10.85546875" style="84" customWidth="1"/>
    <col min="775" max="776" width="9.5703125" style="84" customWidth="1"/>
    <col min="777" max="1023" width="9.140625" style="84"/>
    <col min="1024" max="1024" width="35.85546875" style="84" customWidth="1"/>
    <col min="1025" max="1025" width="8.5703125" style="84" customWidth="1"/>
    <col min="1026" max="1026" width="9.140625" style="84"/>
    <col min="1027" max="1027" width="9" style="84" customWidth="1"/>
    <col min="1028" max="1028" width="11.28515625" style="84" customWidth="1"/>
    <col min="1029" max="1029" width="11" style="84" customWidth="1"/>
    <col min="1030" max="1030" width="10.85546875" style="84" customWidth="1"/>
    <col min="1031" max="1032" width="9.5703125" style="84" customWidth="1"/>
    <col min="1033" max="1279" width="9.140625" style="84"/>
    <col min="1280" max="1280" width="35.85546875" style="84" customWidth="1"/>
    <col min="1281" max="1281" width="8.5703125" style="84" customWidth="1"/>
    <col min="1282" max="1282" width="9.140625" style="84"/>
    <col min="1283" max="1283" width="9" style="84" customWidth="1"/>
    <col min="1284" max="1284" width="11.28515625" style="84" customWidth="1"/>
    <col min="1285" max="1285" width="11" style="84" customWidth="1"/>
    <col min="1286" max="1286" width="10.85546875" style="84" customWidth="1"/>
    <col min="1287" max="1288" width="9.5703125" style="84" customWidth="1"/>
    <col min="1289" max="1535" width="9.140625" style="84"/>
    <col min="1536" max="1536" width="35.85546875" style="84" customWidth="1"/>
    <col min="1537" max="1537" width="8.5703125" style="84" customWidth="1"/>
    <col min="1538" max="1538" width="9.140625" style="84"/>
    <col min="1539" max="1539" width="9" style="84" customWidth="1"/>
    <col min="1540" max="1540" width="11.28515625" style="84" customWidth="1"/>
    <col min="1541" max="1541" width="11" style="84" customWidth="1"/>
    <col min="1542" max="1542" width="10.85546875" style="84" customWidth="1"/>
    <col min="1543" max="1544" width="9.5703125" style="84" customWidth="1"/>
    <col min="1545" max="1791" width="9.140625" style="84"/>
    <col min="1792" max="1792" width="35.85546875" style="84" customWidth="1"/>
    <col min="1793" max="1793" width="8.5703125" style="84" customWidth="1"/>
    <col min="1794" max="1794" width="9.140625" style="84"/>
    <col min="1795" max="1795" width="9" style="84" customWidth="1"/>
    <col min="1796" max="1796" width="11.28515625" style="84" customWidth="1"/>
    <col min="1797" max="1797" width="11" style="84" customWidth="1"/>
    <col min="1798" max="1798" width="10.85546875" style="84" customWidth="1"/>
    <col min="1799" max="1800" width="9.5703125" style="84" customWidth="1"/>
    <col min="1801" max="2047" width="9.140625" style="84"/>
    <col min="2048" max="2048" width="35.85546875" style="84" customWidth="1"/>
    <col min="2049" max="2049" width="8.5703125" style="84" customWidth="1"/>
    <col min="2050" max="2050" width="9.140625" style="84"/>
    <col min="2051" max="2051" width="9" style="84" customWidth="1"/>
    <col min="2052" max="2052" width="11.28515625" style="84" customWidth="1"/>
    <col min="2053" max="2053" width="11" style="84" customWidth="1"/>
    <col min="2054" max="2054" width="10.85546875" style="84" customWidth="1"/>
    <col min="2055" max="2056" width="9.5703125" style="84" customWidth="1"/>
    <col min="2057" max="2303" width="9.140625" style="84"/>
    <col min="2304" max="2304" width="35.85546875" style="84" customWidth="1"/>
    <col min="2305" max="2305" width="8.5703125" style="84" customWidth="1"/>
    <col min="2306" max="2306" width="9.140625" style="84"/>
    <col min="2307" max="2307" width="9" style="84" customWidth="1"/>
    <col min="2308" max="2308" width="11.28515625" style="84" customWidth="1"/>
    <col min="2309" max="2309" width="11" style="84" customWidth="1"/>
    <col min="2310" max="2310" width="10.85546875" style="84" customWidth="1"/>
    <col min="2311" max="2312" width="9.5703125" style="84" customWidth="1"/>
    <col min="2313" max="2559" width="9.140625" style="84"/>
    <col min="2560" max="2560" width="35.85546875" style="84" customWidth="1"/>
    <col min="2561" max="2561" width="8.5703125" style="84" customWidth="1"/>
    <col min="2562" max="2562" width="9.140625" style="84"/>
    <col min="2563" max="2563" width="9" style="84" customWidth="1"/>
    <col min="2564" max="2564" width="11.28515625" style="84" customWidth="1"/>
    <col min="2565" max="2565" width="11" style="84" customWidth="1"/>
    <col min="2566" max="2566" width="10.85546875" style="84" customWidth="1"/>
    <col min="2567" max="2568" width="9.5703125" style="84" customWidth="1"/>
    <col min="2569" max="2815" width="9.140625" style="84"/>
    <col min="2816" max="2816" width="35.85546875" style="84" customWidth="1"/>
    <col min="2817" max="2817" width="8.5703125" style="84" customWidth="1"/>
    <col min="2818" max="2818" width="9.140625" style="84"/>
    <col min="2819" max="2819" width="9" style="84" customWidth="1"/>
    <col min="2820" max="2820" width="11.28515625" style="84" customWidth="1"/>
    <col min="2821" max="2821" width="11" style="84" customWidth="1"/>
    <col min="2822" max="2822" width="10.85546875" style="84" customWidth="1"/>
    <col min="2823" max="2824" width="9.5703125" style="84" customWidth="1"/>
    <col min="2825" max="3071" width="9.140625" style="84"/>
    <col min="3072" max="3072" width="35.85546875" style="84" customWidth="1"/>
    <col min="3073" max="3073" width="8.5703125" style="84" customWidth="1"/>
    <col min="3074" max="3074" width="9.140625" style="84"/>
    <col min="3075" max="3075" width="9" style="84" customWidth="1"/>
    <col min="3076" max="3076" width="11.28515625" style="84" customWidth="1"/>
    <col min="3077" max="3077" width="11" style="84" customWidth="1"/>
    <col min="3078" max="3078" width="10.85546875" style="84" customWidth="1"/>
    <col min="3079" max="3080" width="9.5703125" style="84" customWidth="1"/>
    <col min="3081" max="3327" width="9.140625" style="84"/>
    <col min="3328" max="3328" width="35.85546875" style="84" customWidth="1"/>
    <col min="3329" max="3329" width="8.5703125" style="84" customWidth="1"/>
    <col min="3330" max="3330" width="9.140625" style="84"/>
    <col min="3331" max="3331" width="9" style="84" customWidth="1"/>
    <col min="3332" max="3332" width="11.28515625" style="84" customWidth="1"/>
    <col min="3333" max="3333" width="11" style="84" customWidth="1"/>
    <col min="3334" max="3334" width="10.85546875" style="84" customWidth="1"/>
    <col min="3335" max="3336" width="9.5703125" style="84" customWidth="1"/>
    <col min="3337" max="3583" width="9.140625" style="84"/>
    <col min="3584" max="3584" width="35.85546875" style="84" customWidth="1"/>
    <col min="3585" max="3585" width="8.5703125" style="84" customWidth="1"/>
    <col min="3586" max="3586" width="9.140625" style="84"/>
    <col min="3587" max="3587" width="9" style="84" customWidth="1"/>
    <col min="3588" max="3588" width="11.28515625" style="84" customWidth="1"/>
    <col min="3589" max="3589" width="11" style="84" customWidth="1"/>
    <col min="3590" max="3590" width="10.85546875" style="84" customWidth="1"/>
    <col min="3591" max="3592" width="9.5703125" style="84" customWidth="1"/>
    <col min="3593" max="3839" width="9.140625" style="84"/>
    <col min="3840" max="3840" width="35.85546875" style="84" customWidth="1"/>
    <col min="3841" max="3841" width="8.5703125" style="84" customWidth="1"/>
    <col min="3842" max="3842" width="9.140625" style="84"/>
    <col min="3843" max="3843" width="9" style="84" customWidth="1"/>
    <col min="3844" max="3844" width="11.28515625" style="84" customWidth="1"/>
    <col min="3845" max="3845" width="11" style="84" customWidth="1"/>
    <col min="3846" max="3846" width="10.85546875" style="84" customWidth="1"/>
    <col min="3847" max="3848" width="9.5703125" style="84" customWidth="1"/>
    <col min="3849" max="4095" width="9.140625" style="84"/>
    <col min="4096" max="4096" width="35.85546875" style="84" customWidth="1"/>
    <col min="4097" max="4097" width="8.5703125" style="84" customWidth="1"/>
    <col min="4098" max="4098" width="9.140625" style="84"/>
    <col min="4099" max="4099" width="9" style="84" customWidth="1"/>
    <col min="4100" max="4100" width="11.28515625" style="84" customWidth="1"/>
    <col min="4101" max="4101" width="11" style="84" customWidth="1"/>
    <col min="4102" max="4102" width="10.85546875" style="84" customWidth="1"/>
    <col min="4103" max="4104" width="9.5703125" style="84" customWidth="1"/>
    <col min="4105" max="4351" width="9.140625" style="84"/>
    <col min="4352" max="4352" width="35.85546875" style="84" customWidth="1"/>
    <col min="4353" max="4353" width="8.5703125" style="84" customWidth="1"/>
    <col min="4354" max="4354" width="9.140625" style="84"/>
    <col min="4355" max="4355" width="9" style="84" customWidth="1"/>
    <col min="4356" max="4356" width="11.28515625" style="84" customWidth="1"/>
    <col min="4357" max="4357" width="11" style="84" customWidth="1"/>
    <col min="4358" max="4358" width="10.85546875" style="84" customWidth="1"/>
    <col min="4359" max="4360" width="9.5703125" style="84" customWidth="1"/>
    <col min="4361" max="4607" width="9.140625" style="84"/>
    <col min="4608" max="4608" width="35.85546875" style="84" customWidth="1"/>
    <col min="4609" max="4609" width="8.5703125" style="84" customWidth="1"/>
    <col min="4610" max="4610" width="9.140625" style="84"/>
    <col min="4611" max="4611" width="9" style="84" customWidth="1"/>
    <col min="4612" max="4612" width="11.28515625" style="84" customWidth="1"/>
    <col min="4613" max="4613" width="11" style="84" customWidth="1"/>
    <col min="4614" max="4614" width="10.85546875" style="84" customWidth="1"/>
    <col min="4615" max="4616" width="9.5703125" style="84" customWidth="1"/>
    <col min="4617" max="4863" width="9.140625" style="84"/>
    <col min="4864" max="4864" width="35.85546875" style="84" customWidth="1"/>
    <col min="4865" max="4865" width="8.5703125" style="84" customWidth="1"/>
    <col min="4866" max="4866" width="9.140625" style="84"/>
    <col min="4867" max="4867" width="9" style="84" customWidth="1"/>
    <col min="4868" max="4868" width="11.28515625" style="84" customWidth="1"/>
    <col min="4869" max="4869" width="11" style="84" customWidth="1"/>
    <col min="4870" max="4870" width="10.85546875" style="84" customWidth="1"/>
    <col min="4871" max="4872" width="9.5703125" style="84" customWidth="1"/>
    <col min="4873" max="5119" width="9.140625" style="84"/>
    <col min="5120" max="5120" width="35.85546875" style="84" customWidth="1"/>
    <col min="5121" max="5121" width="8.5703125" style="84" customWidth="1"/>
    <col min="5122" max="5122" width="9.140625" style="84"/>
    <col min="5123" max="5123" width="9" style="84" customWidth="1"/>
    <col min="5124" max="5124" width="11.28515625" style="84" customWidth="1"/>
    <col min="5125" max="5125" width="11" style="84" customWidth="1"/>
    <col min="5126" max="5126" width="10.85546875" style="84" customWidth="1"/>
    <col min="5127" max="5128" width="9.5703125" style="84" customWidth="1"/>
    <col min="5129" max="5375" width="9.140625" style="84"/>
    <col min="5376" max="5376" width="35.85546875" style="84" customWidth="1"/>
    <col min="5377" max="5377" width="8.5703125" style="84" customWidth="1"/>
    <col min="5378" max="5378" width="9.140625" style="84"/>
    <col min="5379" max="5379" width="9" style="84" customWidth="1"/>
    <col min="5380" max="5380" width="11.28515625" style="84" customWidth="1"/>
    <col min="5381" max="5381" width="11" style="84" customWidth="1"/>
    <col min="5382" max="5382" width="10.85546875" style="84" customWidth="1"/>
    <col min="5383" max="5384" width="9.5703125" style="84" customWidth="1"/>
    <col min="5385" max="5631" width="9.140625" style="84"/>
    <col min="5632" max="5632" width="35.85546875" style="84" customWidth="1"/>
    <col min="5633" max="5633" width="8.5703125" style="84" customWidth="1"/>
    <col min="5634" max="5634" width="9.140625" style="84"/>
    <col min="5635" max="5635" width="9" style="84" customWidth="1"/>
    <col min="5636" max="5636" width="11.28515625" style="84" customWidth="1"/>
    <col min="5637" max="5637" width="11" style="84" customWidth="1"/>
    <col min="5638" max="5638" width="10.85546875" style="84" customWidth="1"/>
    <col min="5639" max="5640" width="9.5703125" style="84" customWidth="1"/>
    <col min="5641" max="5887" width="9.140625" style="84"/>
    <col min="5888" max="5888" width="35.85546875" style="84" customWidth="1"/>
    <col min="5889" max="5889" width="8.5703125" style="84" customWidth="1"/>
    <col min="5890" max="5890" width="9.140625" style="84"/>
    <col min="5891" max="5891" width="9" style="84" customWidth="1"/>
    <col min="5892" max="5892" width="11.28515625" style="84" customWidth="1"/>
    <col min="5893" max="5893" width="11" style="84" customWidth="1"/>
    <col min="5894" max="5894" width="10.85546875" style="84" customWidth="1"/>
    <col min="5895" max="5896" width="9.5703125" style="84" customWidth="1"/>
    <col min="5897" max="6143" width="9.140625" style="84"/>
    <col min="6144" max="6144" width="35.85546875" style="84" customWidth="1"/>
    <col min="6145" max="6145" width="8.5703125" style="84" customWidth="1"/>
    <col min="6146" max="6146" width="9.140625" style="84"/>
    <col min="6147" max="6147" width="9" style="84" customWidth="1"/>
    <col min="6148" max="6148" width="11.28515625" style="84" customWidth="1"/>
    <col min="6149" max="6149" width="11" style="84" customWidth="1"/>
    <col min="6150" max="6150" width="10.85546875" style="84" customWidth="1"/>
    <col min="6151" max="6152" width="9.5703125" style="84" customWidth="1"/>
    <col min="6153" max="6399" width="9.140625" style="84"/>
    <col min="6400" max="6400" width="35.85546875" style="84" customWidth="1"/>
    <col min="6401" max="6401" width="8.5703125" style="84" customWidth="1"/>
    <col min="6402" max="6402" width="9.140625" style="84"/>
    <col min="6403" max="6403" width="9" style="84" customWidth="1"/>
    <col min="6404" max="6404" width="11.28515625" style="84" customWidth="1"/>
    <col min="6405" max="6405" width="11" style="84" customWidth="1"/>
    <col min="6406" max="6406" width="10.85546875" style="84" customWidth="1"/>
    <col min="6407" max="6408" width="9.5703125" style="84" customWidth="1"/>
    <col min="6409" max="6655" width="9.140625" style="84"/>
    <col min="6656" max="6656" width="35.85546875" style="84" customWidth="1"/>
    <col min="6657" max="6657" width="8.5703125" style="84" customWidth="1"/>
    <col min="6658" max="6658" width="9.140625" style="84"/>
    <col min="6659" max="6659" width="9" style="84" customWidth="1"/>
    <col min="6660" max="6660" width="11.28515625" style="84" customWidth="1"/>
    <col min="6661" max="6661" width="11" style="84" customWidth="1"/>
    <col min="6662" max="6662" width="10.85546875" style="84" customWidth="1"/>
    <col min="6663" max="6664" width="9.5703125" style="84" customWidth="1"/>
    <col min="6665" max="6911" width="9.140625" style="84"/>
    <col min="6912" max="6912" width="35.85546875" style="84" customWidth="1"/>
    <col min="6913" max="6913" width="8.5703125" style="84" customWidth="1"/>
    <col min="6914" max="6914" width="9.140625" style="84"/>
    <col min="6915" max="6915" width="9" style="84" customWidth="1"/>
    <col min="6916" max="6916" width="11.28515625" style="84" customWidth="1"/>
    <col min="6917" max="6917" width="11" style="84" customWidth="1"/>
    <col min="6918" max="6918" width="10.85546875" style="84" customWidth="1"/>
    <col min="6919" max="6920" width="9.5703125" style="84" customWidth="1"/>
    <col min="6921" max="7167" width="9.140625" style="84"/>
    <col min="7168" max="7168" width="35.85546875" style="84" customWidth="1"/>
    <col min="7169" max="7169" width="8.5703125" style="84" customWidth="1"/>
    <col min="7170" max="7170" width="9.140625" style="84"/>
    <col min="7171" max="7171" width="9" style="84" customWidth="1"/>
    <col min="7172" max="7172" width="11.28515625" style="84" customWidth="1"/>
    <col min="7173" max="7173" width="11" style="84" customWidth="1"/>
    <col min="7174" max="7174" width="10.85546875" style="84" customWidth="1"/>
    <col min="7175" max="7176" width="9.5703125" style="84" customWidth="1"/>
    <col min="7177" max="7423" width="9.140625" style="84"/>
    <col min="7424" max="7424" width="35.85546875" style="84" customWidth="1"/>
    <col min="7425" max="7425" width="8.5703125" style="84" customWidth="1"/>
    <col min="7426" max="7426" width="9.140625" style="84"/>
    <col min="7427" max="7427" width="9" style="84" customWidth="1"/>
    <col min="7428" max="7428" width="11.28515625" style="84" customWidth="1"/>
    <col min="7429" max="7429" width="11" style="84" customWidth="1"/>
    <col min="7430" max="7430" width="10.85546875" style="84" customWidth="1"/>
    <col min="7431" max="7432" width="9.5703125" style="84" customWidth="1"/>
    <col min="7433" max="7679" width="9.140625" style="84"/>
    <col min="7680" max="7680" width="35.85546875" style="84" customWidth="1"/>
    <col min="7681" max="7681" width="8.5703125" style="84" customWidth="1"/>
    <col min="7682" max="7682" width="9.140625" style="84"/>
    <col min="7683" max="7683" width="9" style="84" customWidth="1"/>
    <col min="7684" max="7684" width="11.28515625" style="84" customWidth="1"/>
    <col min="7685" max="7685" width="11" style="84" customWidth="1"/>
    <col min="7686" max="7686" width="10.85546875" style="84" customWidth="1"/>
    <col min="7687" max="7688" width="9.5703125" style="84" customWidth="1"/>
    <col min="7689" max="7935" width="9.140625" style="84"/>
    <col min="7936" max="7936" width="35.85546875" style="84" customWidth="1"/>
    <col min="7937" max="7937" width="8.5703125" style="84" customWidth="1"/>
    <col min="7938" max="7938" width="9.140625" style="84"/>
    <col min="7939" max="7939" width="9" style="84" customWidth="1"/>
    <col min="7940" max="7940" width="11.28515625" style="84" customWidth="1"/>
    <col min="7941" max="7941" width="11" style="84" customWidth="1"/>
    <col min="7942" max="7942" width="10.85546875" style="84" customWidth="1"/>
    <col min="7943" max="7944" width="9.5703125" style="84" customWidth="1"/>
    <col min="7945" max="8191" width="9.140625" style="84"/>
    <col min="8192" max="8192" width="35.85546875" style="84" customWidth="1"/>
    <col min="8193" max="8193" width="8.5703125" style="84" customWidth="1"/>
    <col min="8194" max="8194" width="9.140625" style="84"/>
    <col min="8195" max="8195" width="9" style="84" customWidth="1"/>
    <col min="8196" max="8196" width="11.28515625" style="84" customWidth="1"/>
    <col min="8197" max="8197" width="11" style="84" customWidth="1"/>
    <col min="8198" max="8198" width="10.85546875" style="84" customWidth="1"/>
    <col min="8199" max="8200" width="9.5703125" style="84" customWidth="1"/>
    <col min="8201" max="8447" width="9.140625" style="84"/>
    <col min="8448" max="8448" width="35.85546875" style="84" customWidth="1"/>
    <col min="8449" max="8449" width="8.5703125" style="84" customWidth="1"/>
    <col min="8450" max="8450" width="9.140625" style="84"/>
    <col min="8451" max="8451" width="9" style="84" customWidth="1"/>
    <col min="8452" max="8452" width="11.28515625" style="84" customWidth="1"/>
    <col min="8453" max="8453" width="11" style="84" customWidth="1"/>
    <col min="8454" max="8454" width="10.85546875" style="84" customWidth="1"/>
    <col min="8455" max="8456" width="9.5703125" style="84" customWidth="1"/>
    <col min="8457" max="8703" width="9.140625" style="84"/>
    <col min="8704" max="8704" width="35.85546875" style="84" customWidth="1"/>
    <col min="8705" max="8705" width="8.5703125" style="84" customWidth="1"/>
    <col min="8706" max="8706" width="9.140625" style="84"/>
    <col min="8707" max="8707" width="9" style="84" customWidth="1"/>
    <col min="8708" max="8708" width="11.28515625" style="84" customWidth="1"/>
    <col min="8709" max="8709" width="11" style="84" customWidth="1"/>
    <col min="8710" max="8710" width="10.85546875" style="84" customWidth="1"/>
    <col min="8711" max="8712" width="9.5703125" style="84" customWidth="1"/>
    <col min="8713" max="8959" width="9.140625" style="84"/>
    <col min="8960" max="8960" width="35.85546875" style="84" customWidth="1"/>
    <col min="8961" max="8961" width="8.5703125" style="84" customWidth="1"/>
    <col min="8962" max="8962" width="9.140625" style="84"/>
    <col min="8963" max="8963" width="9" style="84" customWidth="1"/>
    <col min="8964" max="8964" width="11.28515625" style="84" customWidth="1"/>
    <col min="8965" max="8965" width="11" style="84" customWidth="1"/>
    <col min="8966" max="8966" width="10.85546875" style="84" customWidth="1"/>
    <col min="8967" max="8968" width="9.5703125" style="84" customWidth="1"/>
    <col min="8969" max="9215" width="9.140625" style="84"/>
    <col min="9216" max="9216" width="35.85546875" style="84" customWidth="1"/>
    <col min="9217" max="9217" width="8.5703125" style="84" customWidth="1"/>
    <col min="9218" max="9218" width="9.140625" style="84"/>
    <col min="9219" max="9219" width="9" style="84" customWidth="1"/>
    <col min="9220" max="9220" width="11.28515625" style="84" customWidth="1"/>
    <col min="9221" max="9221" width="11" style="84" customWidth="1"/>
    <col min="9222" max="9222" width="10.85546875" style="84" customWidth="1"/>
    <col min="9223" max="9224" width="9.5703125" style="84" customWidth="1"/>
    <col min="9225" max="9471" width="9.140625" style="84"/>
    <col min="9472" max="9472" width="35.85546875" style="84" customWidth="1"/>
    <col min="9473" max="9473" width="8.5703125" style="84" customWidth="1"/>
    <col min="9474" max="9474" width="9.140625" style="84"/>
    <col min="9475" max="9475" width="9" style="84" customWidth="1"/>
    <col min="9476" max="9476" width="11.28515625" style="84" customWidth="1"/>
    <col min="9477" max="9477" width="11" style="84" customWidth="1"/>
    <col min="9478" max="9478" width="10.85546875" style="84" customWidth="1"/>
    <col min="9479" max="9480" width="9.5703125" style="84" customWidth="1"/>
    <col min="9481" max="9727" width="9.140625" style="84"/>
    <col min="9728" max="9728" width="35.85546875" style="84" customWidth="1"/>
    <col min="9729" max="9729" width="8.5703125" style="84" customWidth="1"/>
    <col min="9730" max="9730" width="9.140625" style="84"/>
    <col min="9731" max="9731" width="9" style="84" customWidth="1"/>
    <col min="9732" max="9732" width="11.28515625" style="84" customWidth="1"/>
    <col min="9733" max="9733" width="11" style="84" customWidth="1"/>
    <col min="9734" max="9734" width="10.85546875" style="84" customWidth="1"/>
    <col min="9735" max="9736" width="9.5703125" style="84" customWidth="1"/>
    <col min="9737" max="9983" width="9.140625" style="84"/>
    <col min="9984" max="9984" width="35.85546875" style="84" customWidth="1"/>
    <col min="9985" max="9985" width="8.5703125" style="84" customWidth="1"/>
    <col min="9986" max="9986" width="9.140625" style="84"/>
    <col min="9987" max="9987" width="9" style="84" customWidth="1"/>
    <col min="9988" max="9988" width="11.28515625" style="84" customWidth="1"/>
    <col min="9989" max="9989" width="11" style="84" customWidth="1"/>
    <col min="9990" max="9990" width="10.85546875" style="84" customWidth="1"/>
    <col min="9991" max="9992" width="9.5703125" style="84" customWidth="1"/>
    <col min="9993" max="10239" width="9.140625" style="84"/>
    <col min="10240" max="10240" width="35.85546875" style="84" customWidth="1"/>
    <col min="10241" max="10241" width="8.5703125" style="84" customWidth="1"/>
    <col min="10242" max="10242" width="9.140625" style="84"/>
    <col min="10243" max="10243" width="9" style="84" customWidth="1"/>
    <col min="10244" max="10244" width="11.28515625" style="84" customWidth="1"/>
    <col min="10245" max="10245" width="11" style="84" customWidth="1"/>
    <col min="10246" max="10246" width="10.85546875" style="84" customWidth="1"/>
    <col min="10247" max="10248" width="9.5703125" style="84" customWidth="1"/>
    <col min="10249" max="10495" width="9.140625" style="84"/>
    <col min="10496" max="10496" width="35.85546875" style="84" customWidth="1"/>
    <col min="10497" max="10497" width="8.5703125" style="84" customWidth="1"/>
    <col min="10498" max="10498" width="9.140625" style="84"/>
    <col min="10499" max="10499" width="9" style="84" customWidth="1"/>
    <col min="10500" max="10500" width="11.28515625" style="84" customWidth="1"/>
    <col min="10501" max="10501" width="11" style="84" customWidth="1"/>
    <col min="10502" max="10502" width="10.85546875" style="84" customWidth="1"/>
    <col min="10503" max="10504" width="9.5703125" style="84" customWidth="1"/>
    <col min="10505" max="10751" width="9.140625" style="84"/>
    <col min="10752" max="10752" width="35.85546875" style="84" customWidth="1"/>
    <col min="10753" max="10753" width="8.5703125" style="84" customWidth="1"/>
    <col min="10754" max="10754" width="9.140625" style="84"/>
    <col min="10755" max="10755" width="9" style="84" customWidth="1"/>
    <col min="10756" max="10756" width="11.28515625" style="84" customWidth="1"/>
    <col min="10757" max="10757" width="11" style="84" customWidth="1"/>
    <col min="10758" max="10758" width="10.85546875" style="84" customWidth="1"/>
    <col min="10759" max="10760" width="9.5703125" style="84" customWidth="1"/>
    <col min="10761" max="11007" width="9.140625" style="84"/>
    <col min="11008" max="11008" width="35.85546875" style="84" customWidth="1"/>
    <col min="11009" max="11009" width="8.5703125" style="84" customWidth="1"/>
    <col min="11010" max="11010" width="9.140625" style="84"/>
    <col min="11011" max="11011" width="9" style="84" customWidth="1"/>
    <col min="11012" max="11012" width="11.28515625" style="84" customWidth="1"/>
    <col min="11013" max="11013" width="11" style="84" customWidth="1"/>
    <col min="11014" max="11014" width="10.85546875" style="84" customWidth="1"/>
    <col min="11015" max="11016" width="9.5703125" style="84" customWidth="1"/>
    <col min="11017" max="11263" width="9.140625" style="84"/>
    <col min="11264" max="11264" width="35.85546875" style="84" customWidth="1"/>
    <col min="11265" max="11265" width="8.5703125" style="84" customWidth="1"/>
    <col min="11266" max="11266" width="9.140625" style="84"/>
    <col min="11267" max="11267" width="9" style="84" customWidth="1"/>
    <col min="11268" max="11268" width="11.28515625" style="84" customWidth="1"/>
    <col min="11269" max="11269" width="11" style="84" customWidth="1"/>
    <col min="11270" max="11270" width="10.85546875" style="84" customWidth="1"/>
    <col min="11271" max="11272" width="9.5703125" style="84" customWidth="1"/>
    <col min="11273" max="11519" width="9.140625" style="84"/>
    <col min="11520" max="11520" width="35.85546875" style="84" customWidth="1"/>
    <col min="11521" max="11521" width="8.5703125" style="84" customWidth="1"/>
    <col min="11522" max="11522" width="9.140625" style="84"/>
    <col min="11523" max="11523" width="9" style="84" customWidth="1"/>
    <col min="11524" max="11524" width="11.28515625" style="84" customWidth="1"/>
    <col min="11525" max="11525" width="11" style="84" customWidth="1"/>
    <col min="11526" max="11526" width="10.85546875" style="84" customWidth="1"/>
    <col min="11527" max="11528" width="9.5703125" style="84" customWidth="1"/>
    <col min="11529" max="11775" width="9.140625" style="84"/>
    <col min="11776" max="11776" width="35.85546875" style="84" customWidth="1"/>
    <col min="11777" max="11777" width="8.5703125" style="84" customWidth="1"/>
    <col min="11778" max="11778" width="9.140625" style="84"/>
    <col min="11779" max="11779" width="9" style="84" customWidth="1"/>
    <col min="11780" max="11780" width="11.28515625" style="84" customWidth="1"/>
    <col min="11781" max="11781" width="11" style="84" customWidth="1"/>
    <col min="11782" max="11782" width="10.85546875" style="84" customWidth="1"/>
    <col min="11783" max="11784" width="9.5703125" style="84" customWidth="1"/>
    <col min="11785" max="12031" width="9.140625" style="84"/>
    <col min="12032" max="12032" width="35.85546875" style="84" customWidth="1"/>
    <col min="12033" max="12033" width="8.5703125" style="84" customWidth="1"/>
    <col min="12034" max="12034" width="9.140625" style="84"/>
    <col min="12035" max="12035" width="9" style="84" customWidth="1"/>
    <col min="12036" max="12036" width="11.28515625" style="84" customWidth="1"/>
    <col min="12037" max="12037" width="11" style="84" customWidth="1"/>
    <col min="12038" max="12038" width="10.85546875" style="84" customWidth="1"/>
    <col min="12039" max="12040" width="9.5703125" style="84" customWidth="1"/>
    <col min="12041" max="12287" width="9.140625" style="84"/>
    <col min="12288" max="12288" width="35.85546875" style="84" customWidth="1"/>
    <col min="12289" max="12289" width="8.5703125" style="84" customWidth="1"/>
    <col min="12290" max="12290" width="9.140625" style="84"/>
    <col min="12291" max="12291" width="9" style="84" customWidth="1"/>
    <col min="12292" max="12292" width="11.28515625" style="84" customWidth="1"/>
    <col min="12293" max="12293" width="11" style="84" customWidth="1"/>
    <col min="12294" max="12294" width="10.85546875" style="84" customWidth="1"/>
    <col min="12295" max="12296" width="9.5703125" style="84" customWidth="1"/>
    <col min="12297" max="12543" width="9.140625" style="84"/>
    <col min="12544" max="12544" width="35.85546875" style="84" customWidth="1"/>
    <col min="12545" max="12545" width="8.5703125" style="84" customWidth="1"/>
    <col min="12546" max="12546" width="9.140625" style="84"/>
    <col min="12547" max="12547" width="9" style="84" customWidth="1"/>
    <col min="12548" max="12548" width="11.28515625" style="84" customWidth="1"/>
    <col min="12549" max="12549" width="11" style="84" customWidth="1"/>
    <col min="12550" max="12550" width="10.85546875" style="84" customWidth="1"/>
    <col min="12551" max="12552" width="9.5703125" style="84" customWidth="1"/>
    <col min="12553" max="12799" width="9.140625" style="84"/>
    <col min="12800" max="12800" width="35.85546875" style="84" customWidth="1"/>
    <col min="12801" max="12801" width="8.5703125" style="84" customWidth="1"/>
    <col min="12802" max="12802" width="9.140625" style="84"/>
    <col min="12803" max="12803" width="9" style="84" customWidth="1"/>
    <col min="12804" max="12804" width="11.28515625" style="84" customWidth="1"/>
    <col min="12805" max="12805" width="11" style="84" customWidth="1"/>
    <col min="12806" max="12806" width="10.85546875" style="84" customWidth="1"/>
    <col min="12807" max="12808" width="9.5703125" style="84" customWidth="1"/>
    <col min="12809" max="13055" width="9.140625" style="84"/>
    <col min="13056" max="13056" width="35.85546875" style="84" customWidth="1"/>
    <col min="13057" max="13057" width="8.5703125" style="84" customWidth="1"/>
    <col min="13058" max="13058" width="9.140625" style="84"/>
    <col min="13059" max="13059" width="9" style="84" customWidth="1"/>
    <col min="13060" max="13060" width="11.28515625" style="84" customWidth="1"/>
    <col min="13061" max="13061" width="11" style="84" customWidth="1"/>
    <col min="13062" max="13062" width="10.85546875" style="84" customWidth="1"/>
    <col min="13063" max="13064" width="9.5703125" style="84" customWidth="1"/>
    <col min="13065" max="13311" width="9.140625" style="84"/>
    <col min="13312" max="13312" width="35.85546875" style="84" customWidth="1"/>
    <col min="13313" max="13313" width="8.5703125" style="84" customWidth="1"/>
    <col min="13314" max="13314" width="9.140625" style="84"/>
    <col min="13315" max="13315" width="9" style="84" customWidth="1"/>
    <col min="13316" max="13316" width="11.28515625" style="84" customWidth="1"/>
    <col min="13317" max="13317" width="11" style="84" customWidth="1"/>
    <col min="13318" max="13318" width="10.85546875" style="84" customWidth="1"/>
    <col min="13319" max="13320" width="9.5703125" style="84" customWidth="1"/>
    <col min="13321" max="13567" width="9.140625" style="84"/>
    <col min="13568" max="13568" width="35.85546875" style="84" customWidth="1"/>
    <col min="13569" max="13569" width="8.5703125" style="84" customWidth="1"/>
    <col min="13570" max="13570" width="9.140625" style="84"/>
    <col min="13571" max="13571" width="9" style="84" customWidth="1"/>
    <col min="13572" max="13572" width="11.28515625" style="84" customWidth="1"/>
    <col min="13573" max="13573" width="11" style="84" customWidth="1"/>
    <col min="13574" max="13574" width="10.85546875" style="84" customWidth="1"/>
    <col min="13575" max="13576" width="9.5703125" style="84" customWidth="1"/>
    <col min="13577" max="13823" width="9.140625" style="84"/>
    <col min="13824" max="13824" width="35.85546875" style="84" customWidth="1"/>
    <col min="13825" max="13825" width="8.5703125" style="84" customWidth="1"/>
    <col min="13826" max="13826" width="9.140625" style="84"/>
    <col min="13827" max="13827" width="9" style="84" customWidth="1"/>
    <col min="13828" max="13828" width="11.28515625" style="84" customWidth="1"/>
    <col min="13829" max="13829" width="11" style="84" customWidth="1"/>
    <col min="13830" max="13830" width="10.85546875" style="84" customWidth="1"/>
    <col min="13831" max="13832" width="9.5703125" style="84" customWidth="1"/>
    <col min="13833" max="14079" width="9.140625" style="84"/>
    <col min="14080" max="14080" width="35.85546875" style="84" customWidth="1"/>
    <col min="14081" max="14081" width="8.5703125" style="84" customWidth="1"/>
    <col min="14082" max="14082" width="9.140625" style="84"/>
    <col min="14083" max="14083" width="9" style="84" customWidth="1"/>
    <col min="14084" max="14084" width="11.28515625" style="84" customWidth="1"/>
    <col min="14085" max="14085" width="11" style="84" customWidth="1"/>
    <col min="14086" max="14086" width="10.85546875" style="84" customWidth="1"/>
    <col min="14087" max="14088" width="9.5703125" style="84" customWidth="1"/>
    <col min="14089" max="14335" width="9.140625" style="84"/>
    <col min="14336" max="14336" width="35.85546875" style="84" customWidth="1"/>
    <col min="14337" max="14337" width="8.5703125" style="84" customWidth="1"/>
    <col min="14338" max="14338" width="9.140625" style="84"/>
    <col min="14339" max="14339" width="9" style="84" customWidth="1"/>
    <col min="14340" max="14340" width="11.28515625" style="84" customWidth="1"/>
    <col min="14341" max="14341" width="11" style="84" customWidth="1"/>
    <col min="14342" max="14342" width="10.85546875" style="84" customWidth="1"/>
    <col min="14343" max="14344" width="9.5703125" style="84" customWidth="1"/>
    <col min="14345" max="14591" width="9.140625" style="84"/>
    <col min="14592" max="14592" width="35.85546875" style="84" customWidth="1"/>
    <col min="14593" max="14593" width="8.5703125" style="84" customWidth="1"/>
    <col min="14594" max="14594" width="9.140625" style="84"/>
    <col min="14595" max="14595" width="9" style="84" customWidth="1"/>
    <col min="14596" max="14596" width="11.28515625" style="84" customWidth="1"/>
    <col min="14597" max="14597" width="11" style="84" customWidth="1"/>
    <col min="14598" max="14598" width="10.85546875" style="84" customWidth="1"/>
    <col min="14599" max="14600" width="9.5703125" style="84" customWidth="1"/>
    <col min="14601" max="14847" width="9.140625" style="84"/>
    <col min="14848" max="14848" width="35.85546875" style="84" customWidth="1"/>
    <col min="14849" max="14849" width="8.5703125" style="84" customWidth="1"/>
    <col min="14850" max="14850" width="9.140625" style="84"/>
    <col min="14851" max="14851" width="9" style="84" customWidth="1"/>
    <col min="14852" max="14852" width="11.28515625" style="84" customWidth="1"/>
    <col min="14853" max="14853" width="11" style="84" customWidth="1"/>
    <col min="14854" max="14854" width="10.85546875" style="84" customWidth="1"/>
    <col min="14855" max="14856" width="9.5703125" style="84" customWidth="1"/>
    <col min="14857" max="15103" width="9.140625" style="84"/>
    <col min="15104" max="15104" width="35.85546875" style="84" customWidth="1"/>
    <col min="15105" max="15105" width="8.5703125" style="84" customWidth="1"/>
    <col min="15106" max="15106" width="9.140625" style="84"/>
    <col min="15107" max="15107" width="9" style="84" customWidth="1"/>
    <col min="15108" max="15108" width="11.28515625" style="84" customWidth="1"/>
    <col min="15109" max="15109" width="11" style="84" customWidth="1"/>
    <col min="15110" max="15110" width="10.85546875" style="84" customWidth="1"/>
    <col min="15111" max="15112" width="9.5703125" style="84" customWidth="1"/>
    <col min="15113" max="15359" width="9.140625" style="84"/>
    <col min="15360" max="15360" width="35.85546875" style="84" customWidth="1"/>
    <col min="15361" max="15361" width="8.5703125" style="84" customWidth="1"/>
    <col min="15362" max="15362" width="9.140625" style="84"/>
    <col min="15363" max="15363" width="9" style="84" customWidth="1"/>
    <col min="15364" max="15364" width="11.28515625" style="84" customWidth="1"/>
    <col min="15365" max="15365" width="11" style="84" customWidth="1"/>
    <col min="15366" max="15366" width="10.85546875" style="84" customWidth="1"/>
    <col min="15367" max="15368" width="9.5703125" style="84" customWidth="1"/>
    <col min="15369" max="15615" width="9.140625" style="84"/>
    <col min="15616" max="15616" width="35.85546875" style="84" customWidth="1"/>
    <col min="15617" max="15617" width="8.5703125" style="84" customWidth="1"/>
    <col min="15618" max="15618" width="9.140625" style="84"/>
    <col min="15619" max="15619" width="9" style="84" customWidth="1"/>
    <col min="15620" max="15620" width="11.28515625" style="84" customWidth="1"/>
    <col min="15621" max="15621" width="11" style="84" customWidth="1"/>
    <col min="15622" max="15622" width="10.85546875" style="84" customWidth="1"/>
    <col min="15623" max="15624" width="9.5703125" style="84" customWidth="1"/>
    <col min="15625" max="15871" width="9.140625" style="84"/>
    <col min="15872" max="15872" width="35.85546875" style="84" customWidth="1"/>
    <col min="15873" max="15873" width="8.5703125" style="84" customWidth="1"/>
    <col min="15874" max="15874" width="9.140625" style="84"/>
    <col min="15875" max="15875" width="9" style="84" customWidth="1"/>
    <col min="15876" max="15876" width="11.28515625" style="84" customWidth="1"/>
    <col min="15877" max="15877" width="11" style="84" customWidth="1"/>
    <col min="15878" max="15878" width="10.85546875" style="84" customWidth="1"/>
    <col min="15879" max="15880" width="9.5703125" style="84" customWidth="1"/>
    <col min="15881" max="16127" width="9.140625" style="84"/>
    <col min="16128" max="16128" width="35.85546875" style="84" customWidth="1"/>
    <col min="16129" max="16129" width="8.5703125" style="84" customWidth="1"/>
    <col min="16130" max="16130" width="9.140625" style="84"/>
    <col min="16131" max="16131" width="9" style="84" customWidth="1"/>
    <col min="16132" max="16132" width="11.28515625" style="84" customWidth="1"/>
    <col min="16133" max="16133" width="11" style="84" customWidth="1"/>
    <col min="16134" max="16134" width="10.85546875" style="84" customWidth="1"/>
    <col min="16135" max="16136" width="9.5703125" style="84" customWidth="1"/>
    <col min="16137" max="16384" width="9.140625" style="84"/>
  </cols>
  <sheetData>
    <row r="2" spans="2:17" ht="18.75" x14ac:dyDescent="0.3">
      <c r="B2" s="86" t="s">
        <v>318</v>
      </c>
      <c r="K2" s="86" t="s">
        <v>319</v>
      </c>
    </row>
    <row r="3" spans="2:17" s="85" customFormat="1" x14ac:dyDescent="0.25"/>
    <row r="4" spans="2:17" s="85" customFormat="1" ht="18.75" x14ac:dyDescent="0.3">
      <c r="B4" s="86" t="s">
        <v>116</v>
      </c>
      <c r="C4" s="87"/>
      <c r="D4" s="87"/>
      <c r="E4" s="87"/>
      <c r="F4" s="87"/>
      <c r="G4" s="87"/>
      <c r="K4" s="86" t="s">
        <v>123</v>
      </c>
    </row>
    <row r="5" spans="2:17" s="85" customFormat="1" ht="15.75" x14ac:dyDescent="0.25">
      <c r="B5" s="87" t="s">
        <v>325</v>
      </c>
      <c r="C5" s="87"/>
      <c r="D5" s="87"/>
      <c r="E5" s="87"/>
      <c r="F5" s="87"/>
      <c r="G5" s="87"/>
      <c r="K5" s="87" t="s">
        <v>324</v>
      </c>
    </row>
    <row r="6" spans="2:17" ht="15.75" x14ac:dyDescent="0.25">
      <c r="B6" s="88" t="s">
        <v>115</v>
      </c>
      <c r="C6" s="88"/>
      <c r="D6" s="88"/>
      <c r="E6" s="88"/>
      <c r="F6" s="88"/>
      <c r="G6" s="88"/>
      <c r="K6" s="88" t="s">
        <v>115</v>
      </c>
    </row>
    <row r="7" spans="2:17" ht="20.100000000000001" customHeight="1" x14ac:dyDescent="0.25">
      <c r="B7" s="89" t="s">
        <v>1</v>
      </c>
      <c r="C7" s="90" t="s">
        <v>109</v>
      </c>
      <c r="D7" s="91" t="s">
        <v>110</v>
      </c>
      <c r="E7" s="90" t="s">
        <v>111</v>
      </c>
      <c r="F7" s="90" t="s">
        <v>112</v>
      </c>
      <c r="G7" s="90" t="s">
        <v>113</v>
      </c>
      <c r="H7" s="90" t="s">
        <v>114</v>
      </c>
      <c r="K7" s="89" t="s">
        <v>1</v>
      </c>
      <c r="L7" s="90" t="s">
        <v>109</v>
      </c>
      <c r="M7" s="91" t="s">
        <v>110</v>
      </c>
      <c r="N7" s="90" t="s">
        <v>111</v>
      </c>
      <c r="O7" s="90" t="s">
        <v>112</v>
      </c>
      <c r="P7" s="90" t="s">
        <v>113</v>
      </c>
      <c r="Q7" s="90" t="s">
        <v>114</v>
      </c>
    </row>
    <row r="8" spans="2:17" ht="3" customHeight="1" x14ac:dyDescent="0.25">
      <c r="B8" s="88"/>
      <c r="C8" s="92"/>
      <c r="D8" s="92"/>
      <c r="E8" s="92"/>
      <c r="F8" s="92"/>
      <c r="G8" s="92"/>
      <c r="H8" s="92"/>
    </row>
    <row r="9" spans="2:17" ht="15.75" x14ac:dyDescent="0.25">
      <c r="B9" s="93" t="s">
        <v>7</v>
      </c>
      <c r="C9" s="94">
        <f>+'Tav.9a (0-9)'!E6</f>
        <v>612111</v>
      </c>
      <c r="D9" s="94">
        <f>+'Tav.9b (10-19)'!E6</f>
        <v>634545</v>
      </c>
      <c r="E9" s="94">
        <f>+'Tav.9c (20-49)'!E6</f>
        <v>0</v>
      </c>
      <c r="F9" s="94">
        <f>+'Tav.9d (50-249)'!E6</f>
        <v>1237094</v>
      </c>
      <c r="G9" s="94">
        <f>+'Tav.9e (250+)'!E6</f>
        <v>0</v>
      </c>
      <c r="H9" s="94">
        <f>+'Tav.9 (totale)'!E6</f>
        <v>6199843</v>
      </c>
      <c r="I9" s="95"/>
      <c r="J9" s="96"/>
      <c r="K9" s="93" t="s">
        <v>7</v>
      </c>
      <c r="L9" s="97">
        <f>+C9/$H9*100</f>
        <v>9.8730080745593067</v>
      </c>
      <c r="M9" s="97">
        <f t="shared" ref="M9:Q9" si="0">+D9/$H9*100</f>
        <v>10.234855947158662</v>
      </c>
      <c r="N9" s="97" t="s">
        <v>11</v>
      </c>
      <c r="O9" s="97">
        <f t="shared" si="0"/>
        <v>19.953634309772035</v>
      </c>
      <c r="P9" s="97" t="s">
        <v>11</v>
      </c>
      <c r="Q9" s="97">
        <f t="shared" si="0"/>
        <v>100</v>
      </c>
    </row>
    <row r="10" spans="2:17" ht="15.75" x14ac:dyDescent="0.25">
      <c r="B10" s="93" t="s">
        <v>8</v>
      </c>
      <c r="C10" s="94">
        <f>+'Tav.9a (0-9)'!E7</f>
        <v>0</v>
      </c>
      <c r="D10" s="94">
        <f>+'Tav.9b (10-19)'!E7</f>
        <v>0</v>
      </c>
      <c r="E10" s="94">
        <f>+'Tav.9c (20-49)'!E7</f>
        <v>0</v>
      </c>
      <c r="F10" s="94">
        <f>+'Tav.9d (50-249)'!E7</f>
        <v>0</v>
      </c>
      <c r="G10" s="94">
        <f>+'Tav.9e (250+)'!E7</f>
        <v>0</v>
      </c>
      <c r="H10" s="94">
        <f>+'Tav.9 (totale)'!E7</f>
        <v>0</v>
      </c>
      <c r="I10" s="95"/>
      <c r="K10" s="93" t="s">
        <v>8</v>
      </c>
      <c r="L10" s="97" t="s">
        <v>11</v>
      </c>
      <c r="M10" s="97" t="s">
        <v>11</v>
      </c>
      <c r="N10" s="97" t="s">
        <v>11</v>
      </c>
      <c r="O10" s="97" t="s">
        <v>11</v>
      </c>
      <c r="P10" s="97" t="s">
        <v>11</v>
      </c>
      <c r="Q10" s="97" t="s">
        <v>11</v>
      </c>
    </row>
    <row r="11" spans="2:17" ht="15.75" x14ac:dyDescent="0.25">
      <c r="B11" s="93" t="s">
        <v>9</v>
      </c>
      <c r="C11" s="94">
        <f>+'Tav.9a (0-9)'!E8</f>
        <v>35018</v>
      </c>
      <c r="D11" s="94">
        <f>+'Tav.9b (10-19)'!E8</f>
        <v>0</v>
      </c>
      <c r="E11" s="94" t="str">
        <f>+'Tav.9c (20-49)'!E8</f>
        <v>*</v>
      </c>
      <c r="F11" s="94" t="str">
        <f>+'Tav.9d (50-249)'!E8</f>
        <v>*</v>
      </c>
      <c r="G11" s="94" t="str">
        <f>+'Tav.9e (250+)'!E8</f>
        <v>*</v>
      </c>
      <c r="H11" s="94">
        <f>+'Tav.9 (totale)'!E8</f>
        <v>3233243</v>
      </c>
      <c r="I11" s="95"/>
      <c r="J11" s="96"/>
      <c r="K11" s="93" t="s">
        <v>9</v>
      </c>
      <c r="L11" s="97">
        <f t="shared" ref="L11:L73" si="1">+C11/$H11*100</f>
        <v>1.0830611865547997</v>
      </c>
      <c r="M11" s="97" t="s">
        <v>11</v>
      </c>
      <c r="N11" s="97" t="s">
        <v>11</v>
      </c>
      <c r="O11" s="97" t="s">
        <v>11</v>
      </c>
      <c r="P11" s="97" t="s">
        <v>11</v>
      </c>
      <c r="Q11" s="97">
        <f t="shared" ref="Q11:Q73" si="2">+H11/$H11*100</f>
        <v>100</v>
      </c>
    </row>
    <row r="12" spans="2:17" ht="15.75" x14ac:dyDescent="0.25">
      <c r="B12" s="93" t="s">
        <v>10</v>
      </c>
      <c r="C12" s="94" t="str">
        <f>+'Tav.9a (0-9)'!E9</f>
        <v>*</v>
      </c>
      <c r="D12" s="94">
        <f>+'Tav.9b (10-19)'!E9</f>
        <v>0</v>
      </c>
      <c r="E12" s="94">
        <f>+'Tav.9c (20-49)'!E9</f>
        <v>0</v>
      </c>
      <c r="F12" s="94">
        <f>+'Tav.9d (50-249)'!E9</f>
        <v>0</v>
      </c>
      <c r="G12" s="94">
        <f>+'Tav.9e (250+)'!E9</f>
        <v>0</v>
      </c>
      <c r="H12" s="94" t="str">
        <f>+'Tav.9 (totale)'!E9</f>
        <v>*</v>
      </c>
      <c r="I12" s="95"/>
      <c r="K12" s="93" t="s">
        <v>10</v>
      </c>
      <c r="L12" s="97" t="s">
        <v>11</v>
      </c>
      <c r="M12" s="97" t="s">
        <v>11</v>
      </c>
      <c r="N12" s="97" t="s">
        <v>11</v>
      </c>
      <c r="O12" s="97" t="s">
        <v>11</v>
      </c>
      <c r="P12" s="97" t="s">
        <v>11</v>
      </c>
      <c r="Q12" s="97" t="s">
        <v>11</v>
      </c>
    </row>
    <row r="13" spans="2:17" ht="14.25" customHeight="1" x14ac:dyDescent="0.25">
      <c r="B13" s="93" t="s">
        <v>12</v>
      </c>
      <c r="C13" s="94">
        <f>+'Tav.9a (0-9)'!E10</f>
        <v>499058</v>
      </c>
      <c r="D13" s="94">
        <f>+'Tav.9b (10-19)'!E10</f>
        <v>632314</v>
      </c>
      <c r="E13" s="94">
        <f>+'Tav.9c (20-49)'!E10</f>
        <v>607087</v>
      </c>
      <c r="F13" s="94" t="str">
        <f>+'Tav.9d (50-249)'!E10</f>
        <v>*</v>
      </c>
      <c r="G13" s="94" t="str">
        <f>+'Tav.9e (250+)'!E10</f>
        <v>*</v>
      </c>
      <c r="H13" s="94">
        <f>+'Tav.9 (totale)'!E10</f>
        <v>2604984</v>
      </c>
      <c r="I13" s="95"/>
      <c r="J13" s="96"/>
      <c r="K13" s="93" t="s">
        <v>12</v>
      </c>
      <c r="L13" s="97">
        <f t="shared" si="1"/>
        <v>19.157814405002107</v>
      </c>
      <c r="M13" s="97">
        <f t="shared" ref="M12:M73" si="3">+D13/$H13*100</f>
        <v>24.273239298206821</v>
      </c>
      <c r="N13" s="97">
        <f t="shared" ref="N12:N73" si="4">+E13/$H13*100</f>
        <v>23.304826440392723</v>
      </c>
      <c r="O13" s="97" t="s">
        <v>11</v>
      </c>
      <c r="P13" s="97" t="s">
        <v>11</v>
      </c>
      <c r="Q13" s="97">
        <f t="shared" si="2"/>
        <v>100</v>
      </c>
    </row>
    <row r="14" spans="2:17" ht="15.75" x14ac:dyDescent="0.25">
      <c r="B14" s="93" t="s">
        <v>13</v>
      </c>
      <c r="C14" s="94" t="str">
        <f>+'Tav.9a (0-9)'!E11</f>
        <v>*</v>
      </c>
      <c r="D14" s="94">
        <f>+'Tav.9b (10-19)'!E11</f>
        <v>2231</v>
      </c>
      <c r="E14" s="94">
        <f>+'Tav.9c (20-49)'!E11</f>
        <v>17222</v>
      </c>
      <c r="F14" s="94">
        <f>+'Tav.9d (50-249)'!E11</f>
        <v>264128</v>
      </c>
      <c r="G14" s="94">
        <f>+'Tav.9e (250+)'!E11</f>
        <v>0</v>
      </c>
      <c r="H14" s="94" t="str">
        <f>+'Tav.9 (totale)'!E11</f>
        <v>*</v>
      </c>
      <c r="I14" s="95"/>
      <c r="J14" s="96"/>
      <c r="K14" s="93" t="s">
        <v>13</v>
      </c>
      <c r="L14" s="97" t="s">
        <v>11</v>
      </c>
      <c r="M14" s="97" t="s">
        <v>11</v>
      </c>
      <c r="N14" s="97" t="s">
        <v>11</v>
      </c>
      <c r="O14" s="97" t="s">
        <v>11</v>
      </c>
      <c r="P14" s="97" t="s">
        <v>11</v>
      </c>
      <c r="Q14" s="97" t="s">
        <v>11</v>
      </c>
    </row>
    <row r="15" spans="2:17" ht="15.75" x14ac:dyDescent="0.25">
      <c r="B15" s="93" t="s">
        <v>14</v>
      </c>
      <c r="C15" s="94">
        <f>+'Tav.9a (0-9)'!E12</f>
        <v>68586575</v>
      </c>
      <c r="D15" s="94">
        <f>+'Tav.9b (10-19)'!E12</f>
        <v>69903076</v>
      </c>
      <c r="E15" s="94">
        <f>+'Tav.9c (20-49)'!E12</f>
        <v>108671754</v>
      </c>
      <c r="F15" s="94">
        <f>+'Tav.9d (50-249)'!E12</f>
        <v>236191675</v>
      </c>
      <c r="G15" s="94">
        <f>+'Tav.9e (250+)'!E12</f>
        <v>389564904</v>
      </c>
      <c r="H15" s="94">
        <f>+'Tav.9 (totale)'!E12</f>
        <v>872917984</v>
      </c>
      <c r="I15" s="95"/>
      <c r="J15" s="96"/>
      <c r="K15" s="93" t="s">
        <v>14</v>
      </c>
      <c r="L15" s="97">
        <f t="shared" si="1"/>
        <v>7.8571614123143094</v>
      </c>
      <c r="M15" s="97">
        <f t="shared" si="3"/>
        <v>8.0079775283905708</v>
      </c>
      <c r="N15" s="97">
        <f t="shared" si="4"/>
        <v>12.449251360595179</v>
      </c>
      <c r="O15" s="97">
        <f t="shared" ref="O12:O73" si="5">+F15/$H15*100</f>
        <v>27.057716684641015</v>
      </c>
      <c r="P15" s="97">
        <f t="shared" ref="P12:P73" si="6">+G15/$H15*100</f>
        <v>44.62789301405892</v>
      </c>
      <c r="Q15" s="97">
        <f t="shared" si="2"/>
        <v>100</v>
      </c>
    </row>
    <row r="16" spans="2:17" ht="15.75" x14ac:dyDescent="0.25">
      <c r="B16" s="93" t="s">
        <v>15</v>
      </c>
      <c r="C16" s="94">
        <f>+'Tav.9a (0-9)'!E13</f>
        <v>10285335</v>
      </c>
      <c r="D16" s="94">
        <f>+'Tav.9b (10-19)'!E13</f>
        <v>10368396</v>
      </c>
      <c r="E16" s="94">
        <f>+'Tav.9c (20-49)'!E13</f>
        <v>16711115</v>
      </c>
      <c r="F16" s="94">
        <f>+'Tav.9d (50-249)'!E13</f>
        <v>37253103</v>
      </c>
      <c r="G16" s="94">
        <f>+'Tav.9e (250+)'!E13</f>
        <v>47434860</v>
      </c>
      <c r="H16" s="94">
        <f>+'Tav.9 (totale)'!E13</f>
        <v>122052809</v>
      </c>
      <c r="I16" s="95"/>
      <c r="J16" s="96"/>
      <c r="K16" s="93" t="s">
        <v>15</v>
      </c>
      <c r="L16" s="97">
        <f t="shared" si="1"/>
        <v>8.426954761852306</v>
      </c>
      <c r="M16" s="97">
        <f t="shared" si="3"/>
        <v>8.4950080911288168</v>
      </c>
      <c r="N16" s="97">
        <f t="shared" si="4"/>
        <v>13.691708643919862</v>
      </c>
      <c r="O16" s="97">
        <f t="shared" si="5"/>
        <v>30.522118503638861</v>
      </c>
      <c r="P16" s="97">
        <f t="shared" si="6"/>
        <v>38.864209999460151</v>
      </c>
      <c r="Q16" s="97">
        <f t="shared" si="2"/>
        <v>100</v>
      </c>
    </row>
    <row r="17" spans="2:17" ht="15.75" x14ac:dyDescent="0.25">
      <c r="B17" s="93" t="s">
        <v>16</v>
      </c>
      <c r="C17" s="94">
        <f>+'Tav.9a (0-9)'!E14</f>
        <v>1256479</v>
      </c>
      <c r="D17" s="94">
        <f>+'Tav.9b (10-19)'!E14</f>
        <v>1520539</v>
      </c>
      <c r="E17" s="94">
        <f>+'Tav.9c (20-49)'!E14</f>
        <v>3354655</v>
      </c>
      <c r="F17" s="94">
        <f>+'Tav.9d (50-249)'!E14</f>
        <v>6330733</v>
      </c>
      <c r="G17" s="94">
        <f>+'Tav.9e (250+)'!E14</f>
        <v>7772170</v>
      </c>
      <c r="H17" s="94">
        <f>+'Tav.9 (totale)'!E14</f>
        <v>20234576</v>
      </c>
      <c r="I17" s="95"/>
      <c r="J17" s="96"/>
      <c r="K17" s="93" t="s">
        <v>16</v>
      </c>
      <c r="L17" s="97">
        <f t="shared" si="1"/>
        <v>6.2095642626759266</v>
      </c>
      <c r="M17" s="97">
        <f t="shared" si="3"/>
        <v>7.5145582492067042</v>
      </c>
      <c r="N17" s="97">
        <f t="shared" si="4"/>
        <v>16.578825274124846</v>
      </c>
      <c r="O17" s="97">
        <f t="shared" si="5"/>
        <v>31.28670944229323</v>
      </c>
      <c r="P17" s="97">
        <f t="shared" si="6"/>
        <v>38.410342771699291</v>
      </c>
      <c r="Q17" s="97">
        <f t="shared" si="2"/>
        <v>100</v>
      </c>
    </row>
    <row r="18" spans="2:17" ht="15.75" x14ac:dyDescent="0.25">
      <c r="B18" s="93" t="s">
        <v>17</v>
      </c>
      <c r="C18" s="94" t="str">
        <f>+'Tav.9a (0-9)'!E15</f>
        <v>*</v>
      </c>
      <c r="D18" s="94" t="str">
        <f>+'Tav.9b (10-19)'!E15</f>
        <v>*</v>
      </c>
      <c r="E18" s="94">
        <f>+'Tav.9c (20-49)'!E15</f>
        <v>28000</v>
      </c>
      <c r="F18" s="94" t="str">
        <f>+'Tav.9d (50-249)'!E15</f>
        <v>*</v>
      </c>
      <c r="G18" s="94">
        <f>+'Tav.9e (250+)'!E15</f>
        <v>1925543</v>
      </c>
      <c r="H18" s="94">
        <f>+'Tav.9 (totale)'!E15</f>
        <v>1971364</v>
      </c>
      <c r="I18" s="95"/>
      <c r="K18" s="93" t="s">
        <v>17</v>
      </c>
      <c r="L18" s="97" t="s">
        <v>11</v>
      </c>
      <c r="M18" s="97" t="s">
        <v>11</v>
      </c>
      <c r="N18" s="97" t="s">
        <v>11</v>
      </c>
      <c r="O18" s="97" t="s">
        <v>11</v>
      </c>
      <c r="P18" s="97" t="s">
        <v>11</v>
      </c>
      <c r="Q18" s="97">
        <f t="shared" si="2"/>
        <v>100</v>
      </c>
    </row>
    <row r="19" spans="2:17" ht="15.75" x14ac:dyDescent="0.25">
      <c r="B19" s="93" t="s">
        <v>18</v>
      </c>
      <c r="C19" s="94">
        <f>+'Tav.9a (0-9)'!E16</f>
        <v>1891265</v>
      </c>
      <c r="D19" s="94">
        <f>+'Tav.9b (10-19)'!E16</f>
        <v>2245710</v>
      </c>
      <c r="E19" s="94">
        <f>+'Tav.9c (20-49)'!E16</f>
        <v>3532199</v>
      </c>
      <c r="F19" s="94">
        <f>+'Tav.9d (50-249)'!E16</f>
        <v>5917267</v>
      </c>
      <c r="G19" s="94">
        <f>+'Tav.9e (250+)'!E16</f>
        <v>2803600</v>
      </c>
      <c r="H19" s="94">
        <f>+'Tav.9 (totale)'!E16</f>
        <v>16390041</v>
      </c>
      <c r="I19" s="95"/>
      <c r="J19" s="96"/>
      <c r="K19" s="93" t="s">
        <v>18</v>
      </c>
      <c r="L19" s="97">
        <f t="shared" si="1"/>
        <v>11.539110853963086</v>
      </c>
      <c r="M19" s="97">
        <f t="shared" si="3"/>
        <v>13.701674083670687</v>
      </c>
      <c r="N19" s="97" t="s">
        <v>11</v>
      </c>
      <c r="O19" s="97" t="s">
        <v>11</v>
      </c>
      <c r="P19" s="97" t="s">
        <v>11</v>
      </c>
      <c r="Q19" s="97">
        <f t="shared" si="2"/>
        <v>100</v>
      </c>
    </row>
    <row r="20" spans="2:17" ht="15.75" x14ac:dyDescent="0.25">
      <c r="B20" s="93" t="s">
        <v>19</v>
      </c>
      <c r="C20" s="94">
        <f>+'Tav.9a (0-9)'!E17</f>
        <v>4225769</v>
      </c>
      <c r="D20" s="94">
        <f>+'Tav.9b (10-19)'!E17</f>
        <v>2841963</v>
      </c>
      <c r="E20" s="94">
        <f>+'Tav.9c (20-49)'!E17</f>
        <v>3220943</v>
      </c>
      <c r="F20" s="94">
        <f>+'Tav.9d (50-249)'!E17</f>
        <v>6084137</v>
      </c>
      <c r="G20" s="94">
        <f>+'Tav.9e (250+)'!E17</f>
        <v>11624397</v>
      </c>
      <c r="H20" s="94">
        <f>+'Tav.9 (totale)'!E17</f>
        <v>27997209</v>
      </c>
      <c r="I20" s="95"/>
      <c r="J20" s="96"/>
      <c r="K20" s="93" t="s">
        <v>19</v>
      </c>
      <c r="L20" s="97">
        <f t="shared" si="1"/>
        <v>15.093536645027724</v>
      </c>
      <c r="M20" s="97">
        <f t="shared" si="3"/>
        <v>10.150879682328334</v>
      </c>
      <c r="N20" s="97">
        <f t="shared" si="4"/>
        <v>11.504514610724232</v>
      </c>
      <c r="O20" s="97">
        <f t="shared" si="5"/>
        <v>21.731226851933705</v>
      </c>
      <c r="P20" s="97">
        <f t="shared" si="6"/>
        <v>41.519842209986003</v>
      </c>
      <c r="Q20" s="97">
        <f t="shared" si="2"/>
        <v>100</v>
      </c>
    </row>
    <row r="21" spans="2:17" ht="15.75" x14ac:dyDescent="0.25">
      <c r="B21" s="93" t="s">
        <v>20</v>
      </c>
      <c r="C21" s="94">
        <f>+'Tav.9a (0-9)'!E18</f>
        <v>2049584</v>
      </c>
      <c r="D21" s="94">
        <f>+'Tav.9b (10-19)'!E18</f>
        <v>2074055</v>
      </c>
      <c r="E21" s="94">
        <f>+'Tav.9c (20-49)'!E18</f>
        <v>3643364</v>
      </c>
      <c r="F21" s="94">
        <f>+'Tav.9d (50-249)'!E18</f>
        <v>5803491</v>
      </c>
      <c r="G21" s="94">
        <f>+'Tav.9e (250+)'!E18</f>
        <v>9750671</v>
      </c>
      <c r="H21" s="94">
        <f>+'Tav.9 (totale)'!E18</f>
        <v>23321165</v>
      </c>
      <c r="I21" s="95"/>
      <c r="J21" s="96"/>
      <c r="K21" s="93" t="s">
        <v>20</v>
      </c>
      <c r="L21" s="97">
        <f t="shared" si="1"/>
        <v>8.7885146389556432</v>
      </c>
      <c r="M21" s="97">
        <f t="shared" si="3"/>
        <v>8.8934450744634752</v>
      </c>
      <c r="N21" s="97">
        <f t="shared" si="4"/>
        <v>15.622564310144885</v>
      </c>
      <c r="O21" s="97">
        <f t="shared" si="5"/>
        <v>24.88508185590214</v>
      </c>
      <c r="P21" s="97">
        <f t="shared" si="6"/>
        <v>41.810394120533857</v>
      </c>
      <c r="Q21" s="97">
        <f t="shared" si="2"/>
        <v>100</v>
      </c>
    </row>
    <row r="22" spans="2:17" ht="15.75" x14ac:dyDescent="0.25">
      <c r="B22" s="93" t="s">
        <v>107</v>
      </c>
      <c r="C22" s="94">
        <f>+'Tav.9a (0-9)'!E19</f>
        <v>3211058</v>
      </c>
      <c r="D22" s="94">
        <f>+'Tav.9b (10-19)'!E19</f>
        <v>2317856</v>
      </c>
      <c r="E22" s="94">
        <f>+'Tav.9c (20-49)'!E19</f>
        <v>2170767</v>
      </c>
      <c r="F22" s="94">
        <f>+'Tav.9d (50-249)'!E19</f>
        <v>2549815</v>
      </c>
      <c r="G22" s="94">
        <f>+'Tav.9e (250+)'!E19</f>
        <v>1245556</v>
      </c>
      <c r="H22" s="94">
        <f>+'Tav.9 (totale)'!E19</f>
        <v>11495052</v>
      </c>
      <c r="I22" s="95"/>
      <c r="J22" s="96"/>
      <c r="K22" s="93" t="s">
        <v>107</v>
      </c>
      <c r="L22" s="97">
        <f t="shared" si="1"/>
        <v>27.934262498334068</v>
      </c>
      <c r="M22" s="97">
        <f t="shared" si="3"/>
        <v>20.163945321865441</v>
      </c>
      <c r="N22" s="97">
        <f t="shared" si="4"/>
        <v>18.884359983756489</v>
      </c>
      <c r="O22" s="97" t="s">
        <v>11</v>
      </c>
      <c r="P22" s="97" t="s">
        <v>11</v>
      </c>
      <c r="Q22" s="97">
        <f t="shared" si="2"/>
        <v>100</v>
      </c>
    </row>
    <row r="23" spans="2:17" ht="15.75" x14ac:dyDescent="0.25">
      <c r="B23" s="93" t="s">
        <v>22</v>
      </c>
      <c r="C23" s="94">
        <f>+'Tav.9a (0-9)'!E20</f>
        <v>960933</v>
      </c>
      <c r="D23" s="94">
        <f>+'Tav.9b (10-19)'!E20</f>
        <v>1459295</v>
      </c>
      <c r="E23" s="94">
        <f>+'Tav.9c (20-49)'!E20</f>
        <v>2680718</v>
      </c>
      <c r="F23" s="94">
        <f>+'Tav.9d (50-249)'!E20</f>
        <v>6904584</v>
      </c>
      <c r="G23" s="94">
        <f>+'Tav.9e (250+)'!E20</f>
        <v>10362013</v>
      </c>
      <c r="H23" s="94">
        <f>+'Tav.9 (totale)'!E20</f>
        <v>22367543</v>
      </c>
      <c r="I23" s="95"/>
      <c r="J23" s="96"/>
      <c r="K23" s="93" t="s">
        <v>22</v>
      </c>
      <c r="L23" s="97">
        <f t="shared" si="1"/>
        <v>4.2961044044936001</v>
      </c>
      <c r="M23" s="97">
        <f t="shared" si="3"/>
        <v>6.5241631590917253</v>
      </c>
      <c r="N23" s="97">
        <f t="shared" si="4"/>
        <v>11.984856807920298</v>
      </c>
      <c r="O23" s="97">
        <f t="shared" si="5"/>
        <v>30.868763726082921</v>
      </c>
      <c r="P23" s="97">
        <f t="shared" si="6"/>
        <v>46.326111902411455</v>
      </c>
      <c r="Q23" s="97">
        <f t="shared" si="2"/>
        <v>100</v>
      </c>
    </row>
    <row r="24" spans="2:17" ht="15.75" x14ac:dyDescent="0.25">
      <c r="B24" s="93" t="s">
        <v>23</v>
      </c>
      <c r="C24" s="94">
        <f>+'Tav.9a (0-9)'!E21</f>
        <v>1970617</v>
      </c>
      <c r="D24" s="94">
        <f>+'Tav.9b (10-19)'!E21</f>
        <v>1371364</v>
      </c>
      <c r="E24" s="94">
        <f>+'Tav.9c (20-49)'!E21</f>
        <v>1513725</v>
      </c>
      <c r="F24" s="94">
        <f>+'Tav.9d (50-249)'!E21</f>
        <v>2067936</v>
      </c>
      <c r="G24" s="94">
        <f>+'Tav.9e (250+)'!E21</f>
        <v>1601697</v>
      </c>
      <c r="H24" s="94">
        <f>+'Tav.9 (totale)'!E21</f>
        <v>8525339</v>
      </c>
      <c r="I24" s="95"/>
      <c r="J24" s="96"/>
      <c r="K24" s="93" t="s">
        <v>23</v>
      </c>
      <c r="L24" s="97">
        <f t="shared" si="1"/>
        <v>23.114822765405574</v>
      </c>
      <c r="M24" s="97">
        <f t="shared" si="3"/>
        <v>16.085741575789537</v>
      </c>
      <c r="N24" s="97">
        <f t="shared" si="4"/>
        <v>17.755598926916573</v>
      </c>
      <c r="O24" s="97">
        <f t="shared" si="5"/>
        <v>24.25634921966153</v>
      </c>
      <c r="P24" s="97">
        <f t="shared" si="6"/>
        <v>18.787487512226786</v>
      </c>
      <c r="Q24" s="97">
        <f t="shared" si="2"/>
        <v>100</v>
      </c>
    </row>
    <row r="25" spans="2:17" ht="15.75" x14ac:dyDescent="0.25">
      <c r="B25" s="93" t="s">
        <v>24</v>
      </c>
      <c r="C25" s="94" t="str">
        <f>+'Tav.9a (0-9)'!E22</f>
        <v>*</v>
      </c>
      <c r="D25" s="94" t="str">
        <f>+'Tav.9b (10-19)'!E22</f>
        <v>*</v>
      </c>
      <c r="E25" s="94">
        <f>+'Tav.9c (20-49)'!E22</f>
        <v>836506</v>
      </c>
      <c r="F25" s="94" t="str">
        <f>+'Tav.9d (50-249)'!E22</f>
        <v>*</v>
      </c>
      <c r="G25" s="94">
        <f>+'Tav.9e (250+)'!E22</f>
        <v>28251439</v>
      </c>
      <c r="H25" s="94">
        <f>+'Tav.9 (totale)'!E22</f>
        <v>30290567</v>
      </c>
      <c r="I25" s="95"/>
      <c r="J25" s="96"/>
      <c r="K25" s="93" t="s">
        <v>24</v>
      </c>
      <c r="L25" s="97" t="s">
        <v>11</v>
      </c>
      <c r="M25" s="97" t="s">
        <v>11</v>
      </c>
      <c r="N25" s="97">
        <f t="shared" si="4"/>
        <v>2.7616056180130268</v>
      </c>
      <c r="O25" s="97" t="s">
        <v>11</v>
      </c>
      <c r="P25" s="97">
        <f t="shared" si="6"/>
        <v>93.268108847219665</v>
      </c>
      <c r="Q25" s="97">
        <f t="shared" si="2"/>
        <v>100</v>
      </c>
    </row>
    <row r="26" spans="2:17" ht="15.75" x14ac:dyDescent="0.25">
      <c r="B26" s="93" t="s">
        <v>25</v>
      </c>
      <c r="C26" s="94">
        <f>+'Tav.9a (0-9)'!E23</f>
        <v>1508829</v>
      </c>
      <c r="D26" s="94">
        <f>+'Tav.9b (10-19)'!E23</f>
        <v>2742834</v>
      </c>
      <c r="E26" s="94">
        <f>+'Tav.9c (20-49)'!E23</f>
        <v>5650166</v>
      </c>
      <c r="F26" s="94">
        <f>+'Tav.9d (50-249)'!E23</f>
        <v>17064752</v>
      </c>
      <c r="G26" s="94">
        <f>+'Tav.9e (250+)'!E23</f>
        <v>20416556</v>
      </c>
      <c r="H26" s="94">
        <f>+'Tav.9 (totale)'!E23</f>
        <v>47383137</v>
      </c>
      <c r="I26" s="95"/>
      <c r="J26" s="96"/>
      <c r="K26" s="93" t="s">
        <v>25</v>
      </c>
      <c r="L26" s="97">
        <f t="shared" si="1"/>
        <v>3.1843163950922038</v>
      </c>
      <c r="M26" s="97">
        <f t="shared" si="3"/>
        <v>5.7886289799681263</v>
      </c>
      <c r="N26" s="97">
        <f t="shared" si="4"/>
        <v>11.924423661523296</v>
      </c>
      <c r="O26" s="97">
        <f t="shared" si="5"/>
        <v>36.014398962229961</v>
      </c>
      <c r="P26" s="97">
        <f t="shared" si="6"/>
        <v>43.088232001186419</v>
      </c>
      <c r="Q26" s="97">
        <f t="shared" si="2"/>
        <v>100</v>
      </c>
    </row>
    <row r="27" spans="2:17" ht="15.75" x14ac:dyDescent="0.25">
      <c r="B27" s="93" t="s">
        <v>26</v>
      </c>
      <c r="C27" s="94">
        <f>+'Tav.9a (0-9)'!E24</f>
        <v>197187</v>
      </c>
      <c r="D27" s="94">
        <f>+'Tav.9b (10-19)'!E24</f>
        <v>255026</v>
      </c>
      <c r="E27" s="94">
        <f>+'Tav.9c (20-49)'!E24</f>
        <v>315248</v>
      </c>
      <c r="F27" s="94">
        <f>+'Tav.9d (50-249)'!E24</f>
        <v>4170349</v>
      </c>
      <c r="G27" s="94">
        <f>+'Tav.9e (250+)'!E24</f>
        <v>22646478</v>
      </c>
      <c r="H27" s="94">
        <f>+'Tav.9 (totale)'!E24</f>
        <v>27584288</v>
      </c>
      <c r="I27" s="95"/>
      <c r="J27" s="96"/>
      <c r="K27" s="93" t="s">
        <v>26</v>
      </c>
      <c r="L27" s="97">
        <f t="shared" si="1"/>
        <v>0.71485260014686625</v>
      </c>
      <c r="M27" s="97">
        <f t="shared" si="3"/>
        <v>0.92453356055447222</v>
      </c>
      <c r="N27" s="97">
        <f t="shared" si="4"/>
        <v>1.1428534968892436</v>
      </c>
      <c r="O27" s="97">
        <f t="shared" si="5"/>
        <v>15.118566772504696</v>
      </c>
      <c r="P27" s="97">
        <f t="shared" si="6"/>
        <v>82.099193569904727</v>
      </c>
      <c r="Q27" s="97">
        <f t="shared" si="2"/>
        <v>100</v>
      </c>
    </row>
    <row r="28" spans="2:17" ht="15.75" customHeight="1" x14ac:dyDescent="0.25">
      <c r="B28" s="93" t="s">
        <v>27</v>
      </c>
      <c r="C28" s="94">
        <f>+'Tav.9a (0-9)'!E25</f>
        <v>2478623</v>
      </c>
      <c r="D28" s="94">
        <f>+'Tav.9b (10-19)'!E25</f>
        <v>4165384</v>
      </c>
      <c r="E28" s="94">
        <f>+'Tav.9c (20-49)'!E25</f>
        <v>7296850</v>
      </c>
      <c r="F28" s="94">
        <f>+'Tav.9d (50-249)'!E25</f>
        <v>16168617</v>
      </c>
      <c r="G28" s="94">
        <f>+'Tav.9e (250+)'!E25</f>
        <v>13411303</v>
      </c>
      <c r="H28" s="94">
        <f>+'Tav.9 (totale)'!E25</f>
        <v>43520777</v>
      </c>
      <c r="I28" s="95"/>
      <c r="J28" s="96"/>
      <c r="K28" s="93" t="s">
        <v>27</v>
      </c>
      <c r="L28" s="97">
        <f t="shared" si="1"/>
        <v>5.6952636668228607</v>
      </c>
      <c r="M28" s="97">
        <f t="shared" si="3"/>
        <v>9.5710239732162883</v>
      </c>
      <c r="N28" s="97">
        <f t="shared" si="4"/>
        <v>16.766359663109874</v>
      </c>
      <c r="O28" s="97">
        <f t="shared" si="5"/>
        <v>37.151489735580782</v>
      </c>
      <c r="P28" s="97">
        <f t="shared" si="6"/>
        <v>30.815862961270202</v>
      </c>
      <c r="Q28" s="97">
        <f t="shared" si="2"/>
        <v>100</v>
      </c>
    </row>
    <row r="29" spans="2:17" ht="15.75" x14ac:dyDescent="0.25">
      <c r="B29" s="93" t="s">
        <v>28</v>
      </c>
      <c r="C29" s="94">
        <f>+'Tav.9a (0-9)'!E26</f>
        <v>3112711</v>
      </c>
      <c r="D29" s="94">
        <f>+'Tav.9b (10-19)'!E26</f>
        <v>2718330</v>
      </c>
      <c r="E29" s="94">
        <f>+'Tav.9c (20-49)'!E26</f>
        <v>3489211</v>
      </c>
      <c r="F29" s="94">
        <f>+'Tav.9d (50-249)'!E26</f>
        <v>7847818</v>
      </c>
      <c r="G29" s="94">
        <f>+'Tav.9e (250+)'!E26</f>
        <v>11133733</v>
      </c>
      <c r="H29" s="94">
        <f>+'Tav.9 (totale)'!E26</f>
        <v>28301803</v>
      </c>
      <c r="I29" s="95"/>
      <c r="J29" s="96"/>
      <c r="K29" s="93" t="s">
        <v>28</v>
      </c>
      <c r="L29" s="97">
        <f t="shared" si="1"/>
        <v>10.998278095568681</v>
      </c>
      <c r="M29" s="97">
        <f t="shared" si="3"/>
        <v>9.6047944365947284</v>
      </c>
      <c r="N29" s="97">
        <f t="shared" si="4"/>
        <v>12.328582034155209</v>
      </c>
      <c r="O29" s="97">
        <f t="shared" si="5"/>
        <v>27.729039029774889</v>
      </c>
      <c r="P29" s="97">
        <f t="shared" si="6"/>
        <v>39.339306403906491</v>
      </c>
      <c r="Q29" s="97">
        <f t="shared" si="2"/>
        <v>100</v>
      </c>
    </row>
    <row r="30" spans="2:17" ht="15.75" x14ac:dyDescent="0.25">
      <c r="B30" s="93" t="s">
        <v>29</v>
      </c>
      <c r="C30" s="94">
        <f>+'Tav.9a (0-9)'!E27</f>
        <v>1447078</v>
      </c>
      <c r="D30" s="94">
        <f>+'Tav.9b (10-19)'!E27</f>
        <v>2004992</v>
      </c>
      <c r="E30" s="94">
        <f>+'Tav.9c (20-49)'!E27</f>
        <v>4474339</v>
      </c>
      <c r="F30" s="94">
        <f>+'Tav.9d (50-249)'!E27</f>
        <v>16879717</v>
      </c>
      <c r="G30" s="94">
        <f>+'Tav.9e (250+)'!E27</f>
        <v>27660159</v>
      </c>
      <c r="H30" s="94">
        <f>+'Tav.9 (totale)'!E27</f>
        <v>52466285</v>
      </c>
      <c r="I30" s="95"/>
      <c r="J30" s="96"/>
      <c r="K30" s="93" t="s">
        <v>29</v>
      </c>
      <c r="L30" s="97">
        <f t="shared" si="1"/>
        <v>2.7581102797730011</v>
      </c>
      <c r="M30" s="97">
        <f t="shared" si="3"/>
        <v>3.8214865031896195</v>
      </c>
      <c r="N30" s="97">
        <f t="shared" si="4"/>
        <v>8.5280270939709197</v>
      </c>
      <c r="O30" s="97">
        <f t="shared" si="5"/>
        <v>32.172502779642201</v>
      </c>
      <c r="P30" s="97">
        <f t="shared" si="6"/>
        <v>52.719873343424261</v>
      </c>
      <c r="Q30" s="97">
        <f t="shared" si="2"/>
        <v>100</v>
      </c>
    </row>
    <row r="31" spans="2:17" ht="15.75" x14ac:dyDescent="0.25">
      <c r="B31" s="93" t="s">
        <v>30</v>
      </c>
      <c r="C31" s="94">
        <f>+'Tav.9a (0-9)'!E28</f>
        <v>13423545</v>
      </c>
      <c r="D31" s="94">
        <f>+'Tav.9b (10-19)'!E28</f>
        <v>13475608</v>
      </c>
      <c r="E31" s="94">
        <f>+'Tav.9c (20-49)'!E28</f>
        <v>16772634</v>
      </c>
      <c r="F31" s="94">
        <f>+'Tav.9d (50-249)'!E28</f>
        <v>24844501</v>
      </c>
      <c r="G31" s="94">
        <f>+'Tav.9e (250+)'!E28</f>
        <v>11248716</v>
      </c>
      <c r="H31" s="94">
        <f>+'Tav.9 (totale)'!E28</f>
        <v>79765004</v>
      </c>
      <c r="I31" s="95"/>
      <c r="J31" s="96"/>
      <c r="K31" s="93" t="s">
        <v>30</v>
      </c>
      <c r="L31" s="97">
        <f t="shared" si="1"/>
        <v>16.828865200081982</v>
      </c>
      <c r="M31" s="97">
        <f t="shared" si="3"/>
        <v>16.894135678849835</v>
      </c>
      <c r="N31" s="97">
        <f t="shared" si="4"/>
        <v>21.027559905845425</v>
      </c>
      <c r="O31" s="97">
        <f t="shared" si="5"/>
        <v>31.147119355751553</v>
      </c>
      <c r="P31" s="97">
        <f t="shared" si="6"/>
        <v>14.102319859471205</v>
      </c>
      <c r="Q31" s="97">
        <f t="shared" si="2"/>
        <v>100</v>
      </c>
    </row>
    <row r="32" spans="2:17" ht="15.75" x14ac:dyDescent="0.25">
      <c r="B32" s="93" t="s">
        <v>108</v>
      </c>
      <c r="C32" s="94">
        <f>+'Tav.9a (0-9)'!E29</f>
        <v>1146130</v>
      </c>
      <c r="D32" s="94">
        <f>+'Tav.9b (10-19)'!E29</f>
        <v>1218592</v>
      </c>
      <c r="E32" s="94">
        <f>+'Tav.9c (20-49)'!E29</f>
        <v>2342644</v>
      </c>
      <c r="F32" s="94">
        <f>+'Tav.9d (50-249)'!E29</f>
        <v>5795213</v>
      </c>
      <c r="G32" s="94">
        <f>+'Tav.9e (250+)'!E29</f>
        <v>7315542</v>
      </c>
      <c r="H32" s="94">
        <f>+'Tav.9 (totale)'!E29</f>
        <v>17818121</v>
      </c>
      <c r="I32" s="95"/>
      <c r="J32" s="96"/>
      <c r="K32" s="93" t="s">
        <v>108</v>
      </c>
      <c r="L32" s="97">
        <f t="shared" si="1"/>
        <v>6.4323842003317848</v>
      </c>
      <c r="M32" s="97">
        <f t="shared" si="3"/>
        <v>6.8390600782203688</v>
      </c>
      <c r="N32" s="97">
        <f t="shared" si="4"/>
        <v>13.147536712765618</v>
      </c>
      <c r="O32" s="97">
        <f t="shared" si="5"/>
        <v>32.524265605784137</v>
      </c>
      <c r="P32" s="97">
        <f t="shared" si="6"/>
        <v>41.056753402898096</v>
      </c>
      <c r="Q32" s="97">
        <f t="shared" si="2"/>
        <v>100</v>
      </c>
    </row>
    <row r="33" spans="2:17" ht="15.75" x14ac:dyDescent="0.25">
      <c r="B33" s="93" t="s">
        <v>32</v>
      </c>
      <c r="C33" s="94">
        <f>+'Tav.9a (0-9)'!E30</f>
        <v>1823209</v>
      </c>
      <c r="D33" s="94">
        <f>+'Tav.9b (10-19)'!E30</f>
        <v>2331300</v>
      </c>
      <c r="E33" s="94">
        <f>+'Tav.9c (20-49)'!E30</f>
        <v>3865517</v>
      </c>
      <c r="F33" s="94">
        <f>+'Tav.9d (50-249)'!E30</f>
        <v>9677861</v>
      </c>
      <c r="G33" s="94">
        <f>+'Tav.9e (250+)'!E30</f>
        <v>19621331</v>
      </c>
      <c r="H33" s="94">
        <f>+'Tav.9 (totale)'!E30</f>
        <v>37319218</v>
      </c>
      <c r="I33" s="95"/>
      <c r="J33" s="96"/>
      <c r="K33" s="93" t="s">
        <v>32</v>
      </c>
      <c r="L33" s="97">
        <f t="shared" si="1"/>
        <v>4.8854426692434982</v>
      </c>
      <c r="M33" s="97">
        <f t="shared" si="3"/>
        <v>6.2469154632339832</v>
      </c>
      <c r="N33" s="97">
        <f t="shared" si="4"/>
        <v>10.357979633978397</v>
      </c>
      <c r="O33" s="97">
        <f t="shared" si="5"/>
        <v>25.932646820198645</v>
      </c>
      <c r="P33" s="97">
        <f t="shared" si="6"/>
        <v>52.577015413345471</v>
      </c>
      <c r="Q33" s="97">
        <f t="shared" si="2"/>
        <v>100</v>
      </c>
    </row>
    <row r="34" spans="2:17" ht="16.5" customHeight="1" x14ac:dyDescent="0.25">
      <c r="B34" s="93" t="s">
        <v>33</v>
      </c>
      <c r="C34" s="94">
        <f>+'Tav.9a (0-9)'!E31</f>
        <v>5322691</v>
      </c>
      <c r="D34" s="94">
        <f>+'Tav.9b (10-19)'!E31</f>
        <v>7983266</v>
      </c>
      <c r="E34" s="94">
        <f>+'Tav.9c (20-49)'!E31</f>
        <v>14908449</v>
      </c>
      <c r="F34" s="94">
        <f>+'Tav.9d (50-249)'!E31</f>
        <v>36245253</v>
      </c>
      <c r="G34" s="94">
        <f>+'Tav.9e (250+)'!E31</f>
        <v>44792485</v>
      </c>
      <c r="H34" s="94">
        <f>+'Tav.9 (totale)'!E31</f>
        <v>109252144</v>
      </c>
      <c r="I34" s="95"/>
      <c r="J34" s="96"/>
      <c r="K34" s="93" t="s">
        <v>33</v>
      </c>
      <c r="L34" s="97">
        <f t="shared" si="1"/>
        <v>4.8719327649991016</v>
      </c>
      <c r="M34" s="97">
        <f t="shared" si="3"/>
        <v>7.3071938981810733</v>
      </c>
      <c r="N34" s="97">
        <f t="shared" si="4"/>
        <v>13.645909777294623</v>
      </c>
      <c r="O34" s="97">
        <f t="shared" si="5"/>
        <v>33.175781886715193</v>
      </c>
      <c r="P34" s="97">
        <f t="shared" si="6"/>
        <v>40.99918167281001</v>
      </c>
      <c r="Q34" s="97">
        <f t="shared" si="2"/>
        <v>100</v>
      </c>
    </row>
    <row r="35" spans="2:17" ht="15.75" x14ac:dyDescent="0.25">
      <c r="B35" s="93" t="s">
        <v>34</v>
      </c>
      <c r="C35" s="94">
        <f>+'Tav.9a (0-9)'!E32</f>
        <v>529069</v>
      </c>
      <c r="D35" s="94">
        <f>+'Tav.9b (10-19)'!E32</f>
        <v>717946</v>
      </c>
      <c r="E35" s="94">
        <f>+'Tav.9c (20-49)'!E32</f>
        <v>1574523</v>
      </c>
      <c r="F35" s="94">
        <f>+'Tav.9d (50-249)'!E32</f>
        <v>5353661</v>
      </c>
      <c r="G35" s="94">
        <f>+'Tav.9e (250+)'!E32</f>
        <v>52622188</v>
      </c>
      <c r="H35" s="94">
        <f>+'Tav.9 (totale)'!E32</f>
        <v>60797387</v>
      </c>
      <c r="I35" s="95"/>
      <c r="J35" s="96"/>
      <c r="K35" s="93" t="s">
        <v>34</v>
      </c>
      <c r="L35" s="97">
        <f t="shared" si="1"/>
        <v>0.87021667559495608</v>
      </c>
      <c r="M35" s="97">
        <f t="shared" si="3"/>
        <v>1.1808829876191882</v>
      </c>
      <c r="N35" s="97">
        <f t="shared" si="4"/>
        <v>2.5897872880622321</v>
      </c>
      <c r="O35" s="97">
        <f t="shared" si="5"/>
        <v>8.8057419309813429</v>
      </c>
      <c r="P35" s="97">
        <f t="shared" si="6"/>
        <v>86.553371117742287</v>
      </c>
      <c r="Q35" s="97">
        <f t="shared" si="2"/>
        <v>100</v>
      </c>
    </row>
    <row r="36" spans="2:17" ht="15.75" customHeight="1" x14ac:dyDescent="0.25">
      <c r="B36" s="93" t="s">
        <v>35</v>
      </c>
      <c r="C36" s="94">
        <f>+'Tav.9a (0-9)'!E33</f>
        <v>615405</v>
      </c>
      <c r="D36" s="94">
        <f>+'Tav.9b (10-19)'!E33</f>
        <v>535880</v>
      </c>
      <c r="E36" s="94">
        <f>+'Tav.9c (20-49)'!E33</f>
        <v>1166177</v>
      </c>
      <c r="F36" s="94">
        <f>+'Tav.9d (50-249)'!E33</f>
        <v>3842692</v>
      </c>
      <c r="G36" s="94">
        <f>+'Tav.9e (250+)'!E33</f>
        <v>21029615</v>
      </c>
      <c r="H36" s="94">
        <f>+'Tav.9 (totale)'!E33</f>
        <v>27189769</v>
      </c>
      <c r="I36" s="95"/>
      <c r="J36" s="96"/>
      <c r="K36" s="93" t="s">
        <v>35</v>
      </c>
      <c r="L36" s="97">
        <f t="shared" si="1"/>
        <v>2.2633697255758221</v>
      </c>
      <c r="M36" s="97">
        <f t="shared" si="3"/>
        <v>1.9708883882021948</v>
      </c>
      <c r="N36" s="97">
        <f t="shared" si="4"/>
        <v>4.2890287151759177</v>
      </c>
      <c r="O36" s="97">
        <f t="shared" si="5"/>
        <v>14.13286004746859</v>
      </c>
      <c r="P36" s="97">
        <f t="shared" si="6"/>
        <v>77.343853123577475</v>
      </c>
      <c r="Q36" s="97">
        <f t="shared" si="2"/>
        <v>100</v>
      </c>
    </row>
    <row r="37" spans="2:17" ht="15.75" x14ac:dyDescent="0.25">
      <c r="B37" s="93" t="s">
        <v>36</v>
      </c>
      <c r="C37" s="94">
        <f>+'Tav.9a (0-9)'!E34</f>
        <v>2494454</v>
      </c>
      <c r="D37" s="94">
        <f>+'Tav.9b (10-19)'!E34</f>
        <v>2343505</v>
      </c>
      <c r="E37" s="94">
        <f>+'Tav.9c (20-49)'!E34</f>
        <v>3501549</v>
      </c>
      <c r="F37" s="94">
        <f>+'Tav.9d (50-249)'!E34</f>
        <v>6260358</v>
      </c>
      <c r="G37" s="94">
        <f>+'Tav.9e (250+)'!E34</f>
        <v>5178696</v>
      </c>
      <c r="H37" s="94">
        <f>+'Tav.9 (totale)'!E34</f>
        <v>19778562</v>
      </c>
      <c r="I37" s="95"/>
      <c r="J37" s="96"/>
      <c r="K37" s="93" t="s">
        <v>36</v>
      </c>
      <c r="L37" s="97">
        <f t="shared" si="1"/>
        <v>12.611907781768968</v>
      </c>
      <c r="M37" s="97">
        <f t="shared" si="3"/>
        <v>11.848712762838876</v>
      </c>
      <c r="N37" s="97">
        <f t="shared" si="4"/>
        <v>17.703759252062916</v>
      </c>
      <c r="O37" s="97">
        <f t="shared" si="5"/>
        <v>31.652240440938023</v>
      </c>
      <c r="P37" s="97">
        <f t="shared" si="6"/>
        <v>26.183379762391219</v>
      </c>
      <c r="Q37" s="97">
        <f t="shared" si="2"/>
        <v>100</v>
      </c>
    </row>
    <row r="38" spans="2:17" ht="15.75" x14ac:dyDescent="0.25">
      <c r="B38" s="93" t="s">
        <v>37</v>
      </c>
      <c r="C38" s="94">
        <f>+'Tav.9a (0-9)'!E35</f>
        <v>2840081</v>
      </c>
      <c r="D38" s="94">
        <f>+'Tav.9b (10-19)'!E35</f>
        <v>1655088</v>
      </c>
      <c r="E38" s="94">
        <f>+'Tav.9c (20-49)'!E35</f>
        <v>2383636</v>
      </c>
      <c r="F38" s="94">
        <f>+'Tav.9d (50-249)'!E35</f>
        <v>4992199</v>
      </c>
      <c r="G38" s="94">
        <f>+'Tav.9e (250+)'!E35</f>
        <v>8043184</v>
      </c>
      <c r="H38" s="94">
        <f>+'Tav.9 (totale)'!E35</f>
        <v>19914188</v>
      </c>
      <c r="I38" s="95"/>
      <c r="J38" s="96"/>
      <c r="K38" s="93" t="s">
        <v>37</v>
      </c>
      <c r="L38" s="97">
        <f t="shared" si="1"/>
        <v>14.261595802952145</v>
      </c>
      <c r="M38" s="97">
        <f t="shared" si="3"/>
        <v>8.3110996039607539</v>
      </c>
      <c r="N38" s="97">
        <f t="shared" si="4"/>
        <v>11.969536493278058</v>
      </c>
      <c r="O38" s="97">
        <f t="shared" si="5"/>
        <v>25.068554138386162</v>
      </c>
      <c r="P38" s="97">
        <f t="shared" si="6"/>
        <v>40.389213961422882</v>
      </c>
      <c r="Q38" s="97">
        <f t="shared" si="2"/>
        <v>100</v>
      </c>
    </row>
    <row r="39" spans="2:17" ht="15.75" x14ac:dyDescent="0.25">
      <c r="B39" s="93" t="s">
        <v>38</v>
      </c>
      <c r="C39" s="94">
        <f>+'Tav.9a (0-9)'!E36</f>
        <v>5500331</v>
      </c>
      <c r="D39" s="94">
        <f>+'Tav.9b (10-19)'!E36</f>
        <v>3315043</v>
      </c>
      <c r="E39" s="94">
        <f>+'Tav.9c (20-49)'!E36</f>
        <v>3238819</v>
      </c>
      <c r="F39" s="94">
        <f>+'Tav.9d (50-249)'!E36</f>
        <v>3454471</v>
      </c>
      <c r="G39" s="94">
        <f>+'Tav.9e (250+)'!E36</f>
        <v>1672972</v>
      </c>
      <c r="H39" s="94">
        <f>+'Tav.9 (totale)'!E36</f>
        <v>17181636</v>
      </c>
      <c r="I39" s="95"/>
      <c r="J39" s="96"/>
      <c r="K39" s="93" t="s">
        <v>38</v>
      </c>
      <c r="L39" s="97">
        <f t="shared" si="1"/>
        <v>32.01284790342433</v>
      </c>
      <c r="M39" s="97">
        <f t="shared" si="3"/>
        <v>19.294105636971938</v>
      </c>
      <c r="N39" s="97">
        <f t="shared" si="4"/>
        <v>18.850469186985453</v>
      </c>
      <c r="O39" s="97">
        <f t="shared" si="5"/>
        <v>20.105599955673604</v>
      </c>
      <c r="P39" s="97">
        <f t="shared" si="6"/>
        <v>9.7369773169446727</v>
      </c>
      <c r="Q39" s="97">
        <f t="shared" si="2"/>
        <v>100</v>
      </c>
    </row>
    <row r="40" spans="2:17" ht="15.75" x14ac:dyDescent="0.25">
      <c r="B40" s="93" t="s">
        <v>39</v>
      </c>
      <c r="C40" s="94">
        <f>+'Tav.9a (0-9)'!E37</f>
        <v>7613836</v>
      </c>
      <c r="D40" s="94">
        <f>+'Tav.9b (10-19)'!E37</f>
        <v>4500860</v>
      </c>
      <c r="E40" s="94">
        <f>+'Tav.9c (20-49)'!E37</f>
        <v>11040269</v>
      </c>
      <c r="F40" s="94">
        <f>+'Tav.9d (50-249)'!E37</f>
        <v>30470051</v>
      </c>
      <c r="G40" s="94">
        <f>+'Tav.9e (250+)'!E37</f>
        <v>104066319</v>
      </c>
      <c r="H40" s="94">
        <f>+'Tav.9 (totale)'!E37</f>
        <v>157691335</v>
      </c>
      <c r="I40" s="95"/>
      <c r="J40" s="96"/>
      <c r="K40" s="93" t="s">
        <v>39</v>
      </c>
      <c r="L40" s="97">
        <f t="shared" si="1"/>
        <v>4.8283160263688556</v>
      </c>
      <c r="M40" s="97">
        <f t="shared" si="3"/>
        <v>2.8542215081126683</v>
      </c>
      <c r="N40" s="97">
        <f t="shared" si="4"/>
        <v>7.0011893805071796</v>
      </c>
      <c r="O40" s="97">
        <f t="shared" si="5"/>
        <v>19.322590553247583</v>
      </c>
      <c r="P40" s="97">
        <f t="shared" si="6"/>
        <v>65.99368253176371</v>
      </c>
      <c r="Q40" s="97">
        <f t="shared" si="2"/>
        <v>100</v>
      </c>
    </row>
    <row r="41" spans="2:17" ht="15.75" x14ac:dyDescent="0.25">
      <c r="B41" s="93" t="s">
        <v>40</v>
      </c>
      <c r="C41" s="94">
        <f>+'Tav.9a (0-9)'!E38</f>
        <v>7613836</v>
      </c>
      <c r="D41" s="94">
        <f>+'Tav.9b (10-19)'!E38</f>
        <v>4500860</v>
      </c>
      <c r="E41" s="94">
        <f>+'Tav.9c (20-49)'!E38</f>
        <v>11040269</v>
      </c>
      <c r="F41" s="94">
        <f>+'Tav.9d (50-249)'!E38</f>
        <v>30470051</v>
      </c>
      <c r="G41" s="94">
        <f>+'Tav.9e (250+)'!E38</f>
        <v>104066319</v>
      </c>
      <c r="H41" s="94">
        <f>+'Tav.9 (totale)'!E38</f>
        <v>157691335</v>
      </c>
      <c r="I41" s="95"/>
      <c r="J41" s="96"/>
      <c r="K41" s="93" t="s">
        <v>40</v>
      </c>
      <c r="L41" s="97">
        <f t="shared" si="1"/>
        <v>4.8283160263688556</v>
      </c>
      <c r="M41" s="97">
        <f t="shared" si="3"/>
        <v>2.8542215081126683</v>
      </c>
      <c r="N41" s="97">
        <f t="shared" si="4"/>
        <v>7.0011893805071796</v>
      </c>
      <c r="O41" s="97">
        <f t="shared" si="5"/>
        <v>19.322590553247583</v>
      </c>
      <c r="P41" s="97">
        <f t="shared" si="6"/>
        <v>65.99368253176371</v>
      </c>
      <c r="Q41" s="97">
        <f t="shared" si="2"/>
        <v>100</v>
      </c>
    </row>
    <row r="42" spans="2:17" ht="15.75" x14ac:dyDescent="0.25">
      <c r="B42" s="93" t="s">
        <v>41</v>
      </c>
      <c r="C42" s="94">
        <f>+'Tav.9a (0-9)'!E39</f>
        <v>4398701</v>
      </c>
      <c r="D42" s="94">
        <f>+'Tav.9b (10-19)'!E39</f>
        <v>3987473</v>
      </c>
      <c r="E42" s="94">
        <f>+'Tav.9c (20-49)'!E39</f>
        <v>0</v>
      </c>
      <c r="F42" s="94">
        <f>+'Tav.9d (50-249)'!E39</f>
        <v>9463523</v>
      </c>
      <c r="G42" s="94">
        <f>+'Tav.9e (250+)'!E39</f>
        <v>16750405</v>
      </c>
      <c r="H42" s="94">
        <f>+'Tav.9 (totale)'!E39</f>
        <v>39981542</v>
      </c>
      <c r="I42" s="95"/>
      <c r="J42" s="96"/>
      <c r="K42" s="93" t="s">
        <v>41</v>
      </c>
      <c r="L42" s="97">
        <f t="shared" si="1"/>
        <v>11.001829294127775</v>
      </c>
      <c r="M42" s="97">
        <f t="shared" si="3"/>
        <v>9.9732846722119923</v>
      </c>
      <c r="N42" s="97" t="s">
        <v>11</v>
      </c>
      <c r="O42" s="97">
        <f t="shared" si="5"/>
        <v>23.669729896860904</v>
      </c>
      <c r="P42" s="97">
        <f t="shared" si="6"/>
        <v>41.895345106999628</v>
      </c>
      <c r="Q42" s="97">
        <f t="shared" si="2"/>
        <v>100</v>
      </c>
    </row>
    <row r="43" spans="2:17" ht="15.75" x14ac:dyDescent="0.25">
      <c r="B43" s="93" t="s">
        <v>42</v>
      </c>
      <c r="C43" s="94">
        <f>+'Tav.9a (0-9)'!E40</f>
        <v>155067</v>
      </c>
      <c r="D43" s="94">
        <f>+'Tav.9b (10-19)'!E40</f>
        <v>99615</v>
      </c>
      <c r="E43" s="94">
        <f>+'Tav.9c (20-49)'!E40</f>
        <v>326323</v>
      </c>
      <c r="F43" s="94">
        <f>+'Tav.9d (50-249)'!E40</f>
        <v>1526891</v>
      </c>
      <c r="G43" s="94">
        <f>+'Tav.9e (250+)'!E40</f>
        <v>7009753</v>
      </c>
      <c r="H43" s="94">
        <f>+'Tav.9 (totale)'!E40</f>
        <v>9117649</v>
      </c>
      <c r="I43" s="95"/>
      <c r="J43" s="96"/>
      <c r="K43" s="93" t="s">
        <v>42</v>
      </c>
      <c r="L43" s="97">
        <f t="shared" si="1"/>
        <v>1.7007344766178212</v>
      </c>
      <c r="M43" s="97">
        <f t="shared" si="3"/>
        <v>1.0925513802955125</v>
      </c>
      <c r="N43" s="97" t="s">
        <v>11</v>
      </c>
      <c r="O43" s="97">
        <f t="shared" si="5"/>
        <v>16.746542886219899</v>
      </c>
      <c r="P43" s="97" t="s">
        <v>11</v>
      </c>
      <c r="Q43" s="97">
        <f t="shared" si="2"/>
        <v>100</v>
      </c>
    </row>
    <row r="44" spans="2:17" ht="15.75" x14ac:dyDescent="0.25">
      <c r="B44" s="93" t="s">
        <v>43</v>
      </c>
      <c r="C44" s="94">
        <f>+'Tav.9a (0-9)'!E41</f>
        <v>340466</v>
      </c>
      <c r="D44" s="94">
        <f>+'Tav.9b (10-19)'!E41</f>
        <v>354367</v>
      </c>
      <c r="E44" s="94" t="str">
        <f>+'Tav.9c (20-49)'!E41</f>
        <v>*</v>
      </c>
      <c r="F44" s="94">
        <f>+'Tav.9d (50-249)'!E41</f>
        <v>621559</v>
      </c>
      <c r="G44" s="94">
        <f>+'Tav.9e (250+)'!E41</f>
        <v>97791</v>
      </c>
      <c r="H44" s="94">
        <f>+'Tav.9 (totale)'!E41</f>
        <v>1772069</v>
      </c>
      <c r="I44" s="95"/>
      <c r="J44" s="96"/>
      <c r="K44" s="93" t="s">
        <v>43</v>
      </c>
      <c r="L44" s="97">
        <f t="shared" si="1"/>
        <v>19.212908752424426</v>
      </c>
      <c r="M44" s="97">
        <f t="shared" si="3"/>
        <v>19.997359019315837</v>
      </c>
      <c r="N44" s="97" t="s">
        <v>11</v>
      </c>
      <c r="O44" s="97">
        <f t="shared" si="5"/>
        <v>35.075327202270337</v>
      </c>
      <c r="P44" s="97" t="s">
        <v>11</v>
      </c>
      <c r="Q44" s="97">
        <f t="shared" si="2"/>
        <v>100</v>
      </c>
    </row>
    <row r="45" spans="2:17" ht="15.75" x14ac:dyDescent="0.25">
      <c r="B45" s="93" t="s">
        <v>44</v>
      </c>
      <c r="C45" s="94">
        <f>+'Tav.9a (0-9)'!E42</f>
        <v>3388984</v>
      </c>
      <c r="D45" s="94">
        <f>+'Tav.9b (10-19)'!E42</f>
        <v>3292184</v>
      </c>
      <c r="E45" s="94">
        <f>+'Tav.9c (20-49)'!E42</f>
        <v>4440645</v>
      </c>
      <c r="F45" s="94">
        <f>+'Tav.9d (50-249)'!E42</f>
        <v>6980518</v>
      </c>
      <c r="G45" s="94">
        <f>+'Tav.9e (250+)'!E42</f>
        <v>9274192</v>
      </c>
      <c r="H45" s="94">
        <f>+'Tav.9 (totale)'!E42</f>
        <v>27376523</v>
      </c>
      <c r="I45" s="95"/>
      <c r="J45" s="96"/>
      <c r="K45" s="93" t="s">
        <v>44</v>
      </c>
      <c r="L45" s="97">
        <f t="shared" si="1"/>
        <v>12.379161517333666</v>
      </c>
      <c r="M45" s="97">
        <f t="shared" si="3"/>
        <v>12.025573883140675</v>
      </c>
      <c r="N45" s="97">
        <f t="shared" si="4"/>
        <v>16.220631816538571</v>
      </c>
      <c r="O45" s="97">
        <f t="shared" si="5"/>
        <v>25.498190548156902</v>
      </c>
      <c r="P45" s="97">
        <f t="shared" si="6"/>
        <v>33.876442234830186</v>
      </c>
      <c r="Q45" s="97">
        <f t="shared" si="2"/>
        <v>100</v>
      </c>
    </row>
    <row r="46" spans="2:17" ht="15.75" x14ac:dyDescent="0.25">
      <c r="B46" s="93" t="s">
        <v>45</v>
      </c>
      <c r="C46" s="94">
        <f>+'Tav.9a (0-9)'!E43</f>
        <v>514184</v>
      </c>
      <c r="D46" s="94">
        <f>+'Tav.9b (10-19)'!E43</f>
        <v>241307</v>
      </c>
      <c r="E46" s="94" t="str">
        <f>+'Tav.9c (20-49)'!E43</f>
        <v>*</v>
      </c>
      <c r="F46" s="94">
        <f>+'Tav.9d (50-249)'!E43</f>
        <v>334555</v>
      </c>
      <c r="G46" s="94">
        <f>+'Tav.9e (250+)'!E43</f>
        <v>368669</v>
      </c>
      <c r="H46" s="94">
        <f>+'Tav.9 (totale)'!E43</f>
        <v>1715301</v>
      </c>
      <c r="I46" s="95"/>
      <c r="J46" s="96"/>
      <c r="K46" s="93" t="s">
        <v>45</v>
      </c>
      <c r="L46" s="97">
        <f t="shared" si="1"/>
        <v>29.976313195176825</v>
      </c>
      <c r="M46" s="97">
        <f t="shared" si="3"/>
        <v>14.067909947000556</v>
      </c>
      <c r="N46" s="97" t="s">
        <v>11</v>
      </c>
      <c r="O46" s="97">
        <f t="shared" si="5"/>
        <v>19.504156996352243</v>
      </c>
      <c r="P46" s="97" t="s">
        <v>11</v>
      </c>
      <c r="Q46" s="97">
        <f t="shared" si="2"/>
        <v>100</v>
      </c>
    </row>
    <row r="47" spans="2:17" ht="15.75" x14ac:dyDescent="0.25">
      <c r="B47" s="93" t="s">
        <v>46</v>
      </c>
      <c r="C47" s="94">
        <f>+'Tav.9a (0-9)'!E44</f>
        <v>74975867</v>
      </c>
      <c r="D47" s="94">
        <f>+'Tav.9b (10-19)'!E44</f>
        <v>23637863</v>
      </c>
      <c r="E47" s="94">
        <f>+'Tav.9c (20-49)'!E44</f>
        <v>21201522</v>
      </c>
      <c r="F47" s="94">
        <f>+'Tav.9d (50-249)'!E44</f>
        <v>21678476</v>
      </c>
      <c r="G47" s="94">
        <f>+'Tav.9e (250+)'!E44</f>
        <v>18255966</v>
      </c>
      <c r="H47" s="94">
        <f>+'Tav.9 (totale)'!E44</f>
        <v>159749694</v>
      </c>
      <c r="I47" s="95"/>
      <c r="J47" s="96"/>
      <c r="K47" s="93" t="s">
        <v>46</v>
      </c>
      <c r="L47" s="97">
        <f t="shared" si="1"/>
        <v>46.933339978729471</v>
      </c>
      <c r="M47" s="97">
        <f t="shared" si="3"/>
        <v>14.796812693738243</v>
      </c>
      <c r="N47" s="97">
        <f t="shared" si="4"/>
        <v>13.271713684784899</v>
      </c>
      <c r="O47" s="97">
        <f t="shared" si="5"/>
        <v>13.570277010984446</v>
      </c>
      <c r="P47" s="97">
        <f t="shared" si="6"/>
        <v>11.427856631762937</v>
      </c>
      <c r="Q47" s="97">
        <f t="shared" si="2"/>
        <v>100</v>
      </c>
    </row>
    <row r="48" spans="2:17" ht="15.75" x14ac:dyDescent="0.25">
      <c r="B48" s="93" t="s">
        <v>47</v>
      </c>
      <c r="C48" s="94">
        <f>+'Tav.9a (0-9)'!E45</f>
        <v>27997495</v>
      </c>
      <c r="D48" s="94">
        <f>+'Tav.9b (10-19)'!E45</f>
        <v>7464901</v>
      </c>
      <c r="E48" s="94">
        <f>+'Tav.9c (20-49)'!E45</f>
        <v>6786265</v>
      </c>
      <c r="F48" s="94">
        <f>+'Tav.9d (50-249)'!E45</f>
        <v>6006085</v>
      </c>
      <c r="G48" s="94">
        <f>+'Tav.9e (250+)'!E45</f>
        <v>1853107</v>
      </c>
      <c r="H48" s="94">
        <f>+'Tav.9 (totale)'!E45</f>
        <v>50107853</v>
      </c>
      <c r="I48" s="95"/>
      <c r="J48" s="96"/>
      <c r="K48" s="93" t="s">
        <v>47</v>
      </c>
      <c r="L48" s="97">
        <f t="shared" si="1"/>
        <v>55.874465425609031</v>
      </c>
      <c r="M48" s="97">
        <f t="shared" si="3"/>
        <v>14.897666838768767</v>
      </c>
      <c r="N48" s="97">
        <f t="shared" si="4"/>
        <v>13.543316254240628</v>
      </c>
      <c r="O48" s="97">
        <f t="shared" si="5"/>
        <v>11.986314799797949</v>
      </c>
      <c r="P48" s="97">
        <f t="shared" si="6"/>
        <v>3.6982366815836234</v>
      </c>
      <c r="Q48" s="97">
        <f t="shared" si="2"/>
        <v>100</v>
      </c>
    </row>
    <row r="49" spans="2:20" ht="13.5" customHeight="1" x14ac:dyDescent="0.25">
      <c r="B49" s="93" t="s">
        <v>48</v>
      </c>
      <c r="C49" s="94">
        <f>+'Tav.9a (0-9)'!E46</f>
        <v>2372862</v>
      </c>
      <c r="D49" s="94">
        <f>+'Tav.9b (10-19)'!E46</f>
        <v>2219979</v>
      </c>
      <c r="E49" s="94">
        <f>+'Tav.9c (20-49)'!E46</f>
        <v>3454951</v>
      </c>
      <c r="F49" s="94">
        <f>+'Tav.9d (50-249)'!E46</f>
        <v>6462128</v>
      </c>
      <c r="G49" s="94">
        <f>+'Tav.9e (250+)'!E46</f>
        <v>7332610</v>
      </c>
      <c r="H49" s="94">
        <f>+'Tav.9 (totale)'!E46</f>
        <v>21842530</v>
      </c>
      <c r="I49" s="95"/>
      <c r="J49" s="96"/>
      <c r="K49" s="93" t="s">
        <v>48</v>
      </c>
      <c r="L49" s="97">
        <f t="shared" si="1"/>
        <v>10.863494293014591</v>
      </c>
      <c r="M49" s="97">
        <f t="shared" si="3"/>
        <v>10.163561638692954</v>
      </c>
      <c r="N49" s="97">
        <f t="shared" si="4"/>
        <v>15.817540367347554</v>
      </c>
      <c r="O49" s="97">
        <f t="shared" si="5"/>
        <v>29.585070960186389</v>
      </c>
      <c r="P49" s="97">
        <f t="shared" si="6"/>
        <v>33.570332740758516</v>
      </c>
      <c r="Q49" s="97">
        <f t="shared" si="2"/>
        <v>100</v>
      </c>
    </row>
    <row r="50" spans="2:20" ht="15.75" x14ac:dyDescent="0.25">
      <c r="B50" s="93" t="s">
        <v>49</v>
      </c>
      <c r="C50" s="94">
        <f>+'Tav.9a (0-9)'!E47</f>
        <v>44605510</v>
      </c>
      <c r="D50" s="94">
        <f>+'Tav.9b (10-19)'!E47</f>
        <v>13952983</v>
      </c>
      <c r="E50" s="94">
        <f>+'Tav.9c (20-49)'!E47</f>
        <v>10960306</v>
      </c>
      <c r="F50" s="94">
        <f>+'Tav.9d (50-249)'!E47</f>
        <v>9210263</v>
      </c>
      <c r="G50" s="94">
        <f>+'Tav.9e (250+)'!E47</f>
        <v>9070249</v>
      </c>
      <c r="H50" s="94">
        <f>+'Tav.9 (totale)'!E47</f>
        <v>87799311</v>
      </c>
      <c r="I50" s="95"/>
      <c r="J50" s="96"/>
      <c r="K50" s="93" t="s">
        <v>49</v>
      </c>
      <c r="L50" s="97">
        <f t="shared" si="1"/>
        <v>50.803940819080005</v>
      </c>
      <c r="M50" s="97">
        <f t="shared" si="3"/>
        <v>15.891904892055475</v>
      </c>
      <c r="N50" s="97">
        <f t="shared" si="4"/>
        <v>12.483362198594019</v>
      </c>
      <c r="O50" s="97">
        <f t="shared" si="5"/>
        <v>10.490131294993875</v>
      </c>
      <c r="P50" s="97">
        <f t="shared" si="6"/>
        <v>10.330660795276629</v>
      </c>
      <c r="Q50" s="97">
        <f t="shared" si="2"/>
        <v>100</v>
      </c>
    </row>
    <row r="51" spans="2:20" ht="15.75" x14ac:dyDescent="0.25">
      <c r="B51" s="93" t="s">
        <v>50</v>
      </c>
      <c r="C51" s="94">
        <f>+'Tav.9a (0-9)'!E48</f>
        <v>281672312</v>
      </c>
      <c r="D51" s="94">
        <f>+'Tav.9b (10-19)'!E48</f>
        <v>109739499</v>
      </c>
      <c r="E51" s="94">
        <f>+'Tav.9c (20-49)'!E48</f>
        <v>112049753</v>
      </c>
      <c r="F51" s="94">
        <f>+'Tav.9d (50-249)'!E48</f>
        <v>173034229</v>
      </c>
      <c r="G51" s="94">
        <f>+'Tav.9e (250+)'!E48</f>
        <v>268731833</v>
      </c>
      <c r="H51" s="94">
        <f>+'Tav.9 (totale)'!E48</f>
        <v>945227626</v>
      </c>
      <c r="I51" s="95"/>
      <c r="J51" s="96"/>
      <c r="K51" s="93" t="s">
        <v>50</v>
      </c>
      <c r="L51" s="97">
        <f t="shared" si="1"/>
        <v>29.79941595570758</v>
      </c>
      <c r="M51" s="97">
        <f t="shared" si="3"/>
        <v>11.609848885225029</v>
      </c>
      <c r="N51" s="97">
        <f t="shared" si="4"/>
        <v>11.854261335353735</v>
      </c>
      <c r="O51" s="97">
        <f t="shared" si="5"/>
        <v>18.30609096057038</v>
      </c>
      <c r="P51" s="97">
        <f t="shared" si="6"/>
        <v>28.430382863143272</v>
      </c>
      <c r="Q51" s="97">
        <f t="shared" si="2"/>
        <v>100</v>
      </c>
    </row>
    <row r="52" spans="2:20" ht="15.75" x14ac:dyDescent="0.25">
      <c r="B52" s="93" t="s">
        <v>51</v>
      </c>
      <c r="C52" s="94">
        <f>+'Tav.9a (0-9)'!E49</f>
        <v>28216496</v>
      </c>
      <c r="D52" s="94">
        <f>+'Tav.9b (10-19)'!E49</f>
        <v>12181036</v>
      </c>
      <c r="E52" s="94">
        <f>+'Tav.9c (20-49)'!E49</f>
        <v>16624068</v>
      </c>
      <c r="F52" s="94">
        <f>+'Tav.9d (50-249)'!E49</f>
        <v>38097636</v>
      </c>
      <c r="G52" s="94">
        <f>+'Tav.9e (250+)'!E49</f>
        <v>27197175</v>
      </c>
      <c r="H52" s="94">
        <f>+'Tav.9 (totale)'!E49</f>
        <v>122316411</v>
      </c>
      <c r="I52" s="95"/>
      <c r="J52" s="96"/>
      <c r="K52" s="93" t="s">
        <v>51</v>
      </c>
      <c r="L52" s="97">
        <f t="shared" si="1"/>
        <v>23.068446637140131</v>
      </c>
      <c r="M52" s="97">
        <f t="shared" si="3"/>
        <v>9.9586277102260627</v>
      </c>
      <c r="N52" s="97">
        <f t="shared" si="4"/>
        <v>13.591036447267898</v>
      </c>
      <c r="O52" s="97">
        <f t="shared" si="5"/>
        <v>31.146790270031715</v>
      </c>
      <c r="P52" s="97">
        <f t="shared" si="6"/>
        <v>22.235098935334197</v>
      </c>
      <c r="Q52" s="97">
        <f t="shared" si="2"/>
        <v>100</v>
      </c>
    </row>
    <row r="53" spans="2:20" ht="15.75" x14ac:dyDescent="0.25">
      <c r="B53" s="93" t="s">
        <v>52</v>
      </c>
      <c r="C53" s="94">
        <f>+'Tav.9a (0-9)'!E50</f>
        <v>139928826</v>
      </c>
      <c r="D53" s="94">
        <f>+'Tav.9b (10-19)'!E50</f>
        <v>71541575</v>
      </c>
      <c r="E53" s="94">
        <f>+'Tav.9c (20-49)'!E50</f>
        <v>74716949</v>
      </c>
      <c r="F53" s="94">
        <f>+'Tav.9d (50-249)'!E50</f>
        <v>105978273</v>
      </c>
      <c r="G53" s="94">
        <f>+'Tav.9e (250+)'!E50</f>
        <v>117820408</v>
      </c>
      <c r="H53" s="94">
        <f>+'Tav.9 (totale)'!E50</f>
        <v>509986031</v>
      </c>
      <c r="I53" s="95"/>
      <c r="J53" s="96"/>
      <c r="K53" s="93" t="s">
        <v>52</v>
      </c>
      <c r="L53" s="97">
        <f t="shared" si="1"/>
        <v>27.437776231953304</v>
      </c>
      <c r="M53" s="97">
        <f t="shared" si="3"/>
        <v>14.028144037537373</v>
      </c>
      <c r="N53" s="97">
        <f t="shared" si="4"/>
        <v>14.650783444694</v>
      </c>
      <c r="O53" s="97">
        <f t="shared" si="5"/>
        <v>20.780622714742552</v>
      </c>
      <c r="P53" s="97">
        <f t="shared" si="6"/>
        <v>23.102673571072774</v>
      </c>
      <c r="Q53" s="97">
        <f t="shared" si="2"/>
        <v>100</v>
      </c>
    </row>
    <row r="54" spans="2:20" ht="15.75" x14ac:dyDescent="0.25">
      <c r="B54" s="93" t="s">
        <v>53</v>
      </c>
      <c r="C54" s="94">
        <f>+'Tav.9a (0-9)'!E51</f>
        <v>113526990</v>
      </c>
      <c r="D54" s="94">
        <f>+'Tav.9b (10-19)'!E51</f>
        <v>26016888</v>
      </c>
      <c r="E54" s="94">
        <f>+'Tav.9c (20-49)'!E51</f>
        <v>20708736</v>
      </c>
      <c r="F54" s="94">
        <f>+'Tav.9d (50-249)'!E51</f>
        <v>28958320</v>
      </c>
      <c r="G54" s="94">
        <f>+'Tav.9e (250+)'!E51</f>
        <v>123714250</v>
      </c>
      <c r="H54" s="94">
        <f>+'Tav.9 (totale)'!E51</f>
        <v>312925184</v>
      </c>
      <c r="I54" s="95"/>
      <c r="J54" s="96"/>
      <c r="K54" s="93" t="s">
        <v>53</v>
      </c>
      <c r="L54" s="97">
        <f t="shared" si="1"/>
        <v>36.279275623913989</v>
      </c>
      <c r="M54" s="97">
        <f t="shared" si="3"/>
        <v>8.314092099407377</v>
      </c>
      <c r="N54" s="97">
        <f t="shared" si="4"/>
        <v>6.6177914271035458</v>
      </c>
      <c r="O54" s="97">
        <f t="shared" si="5"/>
        <v>9.2540714140796041</v>
      </c>
      <c r="P54" s="97">
        <f t="shared" si="6"/>
        <v>39.534769435495484</v>
      </c>
      <c r="Q54" s="97">
        <f t="shared" si="2"/>
        <v>100</v>
      </c>
    </row>
    <row r="55" spans="2:20" s="85" customFormat="1" ht="15.75" x14ac:dyDescent="0.25">
      <c r="B55" s="93" t="s">
        <v>54</v>
      </c>
      <c r="C55" s="94">
        <f>+'Tav.9a (0-9)'!E52</f>
        <v>22989474</v>
      </c>
      <c r="D55" s="94">
        <f>+'Tav.9b (10-19)'!E52</f>
        <v>12875486</v>
      </c>
      <c r="E55" s="94">
        <f>+'Tav.9c (20-49)'!E52</f>
        <v>17669635</v>
      </c>
      <c r="F55" s="94">
        <f>+'Tav.9d (50-249)'!E52</f>
        <v>26642200</v>
      </c>
      <c r="G55" s="94">
        <f>+'Tav.9e (250+)'!E52</f>
        <v>59058317</v>
      </c>
      <c r="H55" s="94">
        <f>+'Tav.9 (totale)'!E52</f>
        <v>139235112</v>
      </c>
      <c r="I55" s="95"/>
      <c r="J55" s="96"/>
      <c r="K55" s="93" t="s">
        <v>54</v>
      </c>
      <c r="L55" s="97">
        <f t="shared" si="1"/>
        <v>16.511261900661953</v>
      </c>
      <c r="M55" s="97">
        <f t="shared" si="3"/>
        <v>9.247298195874615</v>
      </c>
      <c r="N55" s="97">
        <f t="shared" si="4"/>
        <v>12.690502234809852</v>
      </c>
      <c r="O55" s="97">
        <f t="shared" si="5"/>
        <v>19.134684934932217</v>
      </c>
      <c r="P55" s="97">
        <f t="shared" si="6"/>
        <v>42.416252733721358</v>
      </c>
      <c r="Q55" s="97">
        <f t="shared" si="2"/>
        <v>100</v>
      </c>
      <c r="S55" s="84"/>
      <c r="T55" s="84"/>
    </row>
    <row r="56" spans="2:20" ht="15.75" x14ac:dyDescent="0.25">
      <c r="B56" s="93" t="s">
        <v>55</v>
      </c>
      <c r="C56" s="94">
        <f>+'Tav.9a (0-9)'!E53</f>
        <v>14694901</v>
      </c>
      <c r="D56" s="94">
        <f>+'Tav.9b (10-19)'!E53</f>
        <v>8133732</v>
      </c>
      <c r="E56" s="94">
        <f>+'Tav.9c (20-49)'!E53</f>
        <v>9477359</v>
      </c>
      <c r="F56" s="94">
        <f>+'Tav.9d (50-249)'!E53</f>
        <v>12800418</v>
      </c>
      <c r="G56" s="94">
        <f>+'Tav.9e (250+)'!E53</f>
        <v>21543746</v>
      </c>
      <c r="H56" s="94">
        <f>+'Tav.9 (totale)'!E53</f>
        <v>66650156</v>
      </c>
      <c r="I56" s="95"/>
      <c r="J56" s="96"/>
      <c r="K56" s="93" t="s">
        <v>55</v>
      </c>
      <c r="L56" s="97">
        <f t="shared" si="1"/>
        <v>22.047811861085517</v>
      </c>
      <c r="M56" s="97">
        <f t="shared" si="3"/>
        <v>12.203620348615537</v>
      </c>
      <c r="N56" s="97">
        <f t="shared" si="4"/>
        <v>14.219560116258393</v>
      </c>
      <c r="O56" s="97">
        <f t="shared" si="5"/>
        <v>19.205383405254146</v>
      </c>
      <c r="P56" s="97">
        <f t="shared" si="6"/>
        <v>32.323624268786403</v>
      </c>
      <c r="Q56" s="97">
        <f t="shared" si="2"/>
        <v>100</v>
      </c>
      <c r="S56" s="85"/>
      <c r="T56" s="85"/>
    </row>
    <row r="57" spans="2:20" ht="15.75" x14ac:dyDescent="0.25">
      <c r="B57" s="93" t="s">
        <v>56</v>
      </c>
      <c r="C57" s="94">
        <f>+'Tav.9a (0-9)'!E54</f>
        <v>322377</v>
      </c>
      <c r="D57" s="94">
        <f>+'Tav.9b (10-19)'!E54</f>
        <v>93176</v>
      </c>
      <c r="E57" s="94">
        <f>+'Tav.9c (20-49)'!E54</f>
        <v>374955</v>
      </c>
      <c r="F57" s="94">
        <f>+'Tav.9d (50-249)'!E54</f>
        <v>1381927</v>
      </c>
      <c r="G57" s="94">
        <f>+'Tav.9e (250+)'!E54</f>
        <v>5487354</v>
      </c>
      <c r="H57" s="94">
        <f>+'Tav.9 (totale)'!E54</f>
        <v>7659789</v>
      </c>
      <c r="I57" s="95"/>
      <c r="J57" s="96"/>
      <c r="K57" s="93" t="s">
        <v>56</v>
      </c>
      <c r="L57" s="97">
        <f t="shared" si="1"/>
        <v>4.2086929548581553</v>
      </c>
      <c r="M57" s="97">
        <f t="shared" si="3"/>
        <v>1.2164303742570455</v>
      </c>
      <c r="N57" s="97">
        <f t="shared" si="4"/>
        <v>4.8951087294963349</v>
      </c>
      <c r="O57" s="97">
        <f t="shared" si="5"/>
        <v>18.041319414934275</v>
      </c>
      <c r="P57" s="97">
        <f t="shared" si="6"/>
        <v>71.638448526454184</v>
      </c>
      <c r="Q57" s="97">
        <f t="shared" si="2"/>
        <v>100</v>
      </c>
    </row>
    <row r="58" spans="2:20" s="85" customFormat="1" ht="15.75" x14ac:dyDescent="0.25">
      <c r="B58" s="93" t="s">
        <v>57</v>
      </c>
      <c r="C58" s="94">
        <f>+'Tav.9a (0-9)'!E55</f>
        <v>146299</v>
      </c>
      <c r="D58" s="94">
        <f>+'Tav.9b (10-19)'!E55</f>
        <v>183020</v>
      </c>
      <c r="E58" s="94">
        <f>+'Tav.9c (20-49)'!E55</f>
        <v>765759</v>
      </c>
      <c r="F58" s="94">
        <f>+'Tav.9d (50-249)'!E55</f>
        <v>933790</v>
      </c>
      <c r="G58" s="94">
        <f>+'Tav.9e (250+)'!E55</f>
        <v>1755951</v>
      </c>
      <c r="H58" s="94">
        <f>+'Tav.9 (totale)'!E55</f>
        <v>3784819</v>
      </c>
      <c r="I58" s="95"/>
      <c r="J58" s="96"/>
      <c r="K58" s="93" t="s">
        <v>57</v>
      </c>
      <c r="L58" s="97">
        <f t="shared" si="1"/>
        <v>3.8654160212152817</v>
      </c>
      <c r="M58" s="97">
        <f t="shared" si="3"/>
        <v>4.8356341478945231</v>
      </c>
      <c r="N58" s="97">
        <f t="shared" si="4"/>
        <v>20.232380993648576</v>
      </c>
      <c r="O58" s="97">
        <f t="shared" si="5"/>
        <v>24.671985635244383</v>
      </c>
      <c r="P58" s="97">
        <f t="shared" si="6"/>
        <v>46.394583201997243</v>
      </c>
      <c r="Q58" s="97">
        <f t="shared" si="2"/>
        <v>100</v>
      </c>
      <c r="S58" s="84"/>
      <c r="T58" s="84"/>
    </row>
    <row r="59" spans="2:20" ht="15.75" x14ac:dyDescent="0.25">
      <c r="B59" s="93" t="s">
        <v>58</v>
      </c>
      <c r="C59" s="94">
        <f>+'Tav.9a (0-9)'!E56</f>
        <v>7507531</v>
      </c>
      <c r="D59" s="94">
        <f>+'Tav.9b (10-19)'!E56</f>
        <v>4273624</v>
      </c>
      <c r="E59" s="94">
        <f>+'Tav.9c (20-49)'!E56</f>
        <v>6843513</v>
      </c>
      <c r="F59" s="94">
        <f>+'Tav.9d (50-249)'!E56</f>
        <v>11327706</v>
      </c>
      <c r="G59" s="94">
        <f>+'Tav.9e (250+)'!E56</f>
        <v>20371559</v>
      </c>
      <c r="H59" s="94">
        <f>+'Tav.9 (totale)'!E56</f>
        <v>50323933</v>
      </c>
      <c r="I59" s="95"/>
      <c r="J59" s="96"/>
      <c r="K59" s="93" t="s">
        <v>58</v>
      </c>
      <c r="L59" s="97">
        <f t="shared" si="1"/>
        <v>14.918410689402991</v>
      </c>
      <c r="M59" s="97">
        <f t="shared" si="3"/>
        <v>8.4922297309314043</v>
      </c>
      <c r="N59" s="97">
        <f t="shared" si="4"/>
        <v>13.598923200219664</v>
      </c>
      <c r="O59" s="97">
        <f t="shared" si="5"/>
        <v>22.509580083893681</v>
      </c>
      <c r="P59" s="97">
        <f t="shared" si="6"/>
        <v>40.480856295552258</v>
      </c>
      <c r="Q59" s="97">
        <f t="shared" si="2"/>
        <v>100</v>
      </c>
      <c r="S59" s="85"/>
      <c r="T59" s="85"/>
    </row>
    <row r="60" spans="2:20" ht="15.75" x14ac:dyDescent="0.25">
      <c r="B60" s="93" t="s">
        <v>59</v>
      </c>
      <c r="C60" s="94">
        <f>+'Tav.9a (0-9)'!E57</f>
        <v>318366</v>
      </c>
      <c r="D60" s="94">
        <f>+'Tav.9b (10-19)'!E57</f>
        <v>191934</v>
      </c>
      <c r="E60" s="94">
        <f>+'Tav.9c (20-49)'!E57</f>
        <v>208049</v>
      </c>
      <c r="F60" s="94">
        <f>+'Tav.9d (50-249)'!E57</f>
        <v>198359</v>
      </c>
      <c r="G60" s="94">
        <f>+'Tav.9e (250+)'!E57</f>
        <v>9899707</v>
      </c>
      <c r="H60" s="94">
        <f>+'Tav.9 (totale)'!E57</f>
        <v>10816415</v>
      </c>
      <c r="I60" s="95"/>
      <c r="J60" s="96"/>
      <c r="K60" s="93" t="s">
        <v>59</v>
      </c>
      <c r="L60" s="97">
        <f t="shared" si="1"/>
        <v>2.9433596991239703</v>
      </c>
      <c r="M60" s="97">
        <f t="shared" si="3"/>
        <v>1.7744696371209869</v>
      </c>
      <c r="N60" s="97">
        <f t="shared" si="4"/>
        <v>1.9234561543727751</v>
      </c>
      <c r="O60" s="97">
        <f t="shared" si="5"/>
        <v>1.8338700946663011</v>
      </c>
      <c r="P60" s="97">
        <f t="shared" si="6"/>
        <v>91.524844414715972</v>
      </c>
      <c r="Q60" s="97">
        <f t="shared" si="2"/>
        <v>100</v>
      </c>
    </row>
    <row r="61" spans="2:20" ht="15.75" x14ac:dyDescent="0.25">
      <c r="B61" s="93" t="s">
        <v>60</v>
      </c>
      <c r="C61" s="94">
        <f>+'Tav.9a (0-9)'!E58</f>
        <v>28480222</v>
      </c>
      <c r="D61" s="94">
        <f>+'Tav.9b (10-19)'!E58</f>
        <v>9256508</v>
      </c>
      <c r="E61" s="94">
        <f>+'Tav.9c (20-49)'!E58</f>
        <v>5011965</v>
      </c>
      <c r="F61" s="94">
        <f>+'Tav.9d (50-249)'!E58</f>
        <v>4410715</v>
      </c>
      <c r="G61" s="94">
        <f>+'Tav.9e (250+)'!E58</f>
        <v>6868745</v>
      </c>
      <c r="H61" s="94">
        <f>+'Tav.9 (totale)'!E58</f>
        <v>54028155</v>
      </c>
      <c r="I61" s="95"/>
      <c r="J61" s="96"/>
      <c r="K61" s="93" t="s">
        <v>60</v>
      </c>
      <c r="L61" s="97">
        <f t="shared" si="1"/>
        <v>52.713667531308452</v>
      </c>
      <c r="M61" s="97">
        <f t="shared" si="3"/>
        <v>17.132748656695753</v>
      </c>
      <c r="N61" s="97">
        <f t="shared" si="4"/>
        <v>9.2765799609481387</v>
      </c>
      <c r="O61" s="97">
        <f t="shared" si="5"/>
        <v>8.1637342604055245</v>
      </c>
      <c r="P61" s="97">
        <f t="shared" si="6"/>
        <v>12.713269590642136</v>
      </c>
      <c r="Q61" s="97">
        <f t="shared" si="2"/>
        <v>100</v>
      </c>
    </row>
    <row r="62" spans="2:20" ht="15.75" x14ac:dyDescent="0.25">
      <c r="B62" s="93" t="s">
        <v>61</v>
      </c>
      <c r="C62" s="94">
        <f>+'Tav.9a (0-9)'!E59</f>
        <v>5595840</v>
      </c>
      <c r="D62" s="94">
        <f>+'Tav.9b (10-19)'!E59</f>
        <v>2748277</v>
      </c>
      <c r="E62" s="94">
        <f>+'Tav.9c (20-49)'!E59</f>
        <v>2174855</v>
      </c>
      <c r="F62" s="94">
        <f>+'Tav.9d (50-249)'!E59</f>
        <v>2118067</v>
      </c>
      <c r="G62" s="94">
        <f>+'Tav.9e (250+)'!E59</f>
        <v>674447</v>
      </c>
      <c r="H62" s="94">
        <f>+'Tav.9 (totale)'!E59</f>
        <v>13311486</v>
      </c>
      <c r="I62" s="95"/>
      <c r="J62" s="96"/>
      <c r="K62" s="93" t="s">
        <v>61</v>
      </c>
      <c r="L62" s="97">
        <f t="shared" si="1"/>
        <v>42.037680841943562</v>
      </c>
      <c r="M62" s="97">
        <f t="shared" si="3"/>
        <v>20.645906850670166</v>
      </c>
      <c r="N62" s="97">
        <f t="shared" si="4"/>
        <v>16.338183430459978</v>
      </c>
      <c r="O62" s="97">
        <f t="shared" si="5"/>
        <v>15.911574410249916</v>
      </c>
      <c r="P62" s="97">
        <f t="shared" si="6"/>
        <v>5.0666544666763729</v>
      </c>
      <c r="Q62" s="97">
        <f t="shared" si="2"/>
        <v>100</v>
      </c>
    </row>
    <row r="63" spans="2:20" ht="15.75" x14ac:dyDescent="0.25">
      <c r="B63" s="93" t="s">
        <v>62</v>
      </c>
      <c r="C63" s="94">
        <f>+'Tav.9a (0-9)'!E60</f>
        <v>22884382</v>
      </c>
      <c r="D63" s="94">
        <f>+'Tav.9b (10-19)'!E60</f>
        <v>6508231</v>
      </c>
      <c r="E63" s="94">
        <f>+'Tav.9c (20-49)'!E60</f>
        <v>2837110</v>
      </c>
      <c r="F63" s="94">
        <f>+'Tav.9d (50-249)'!E60</f>
        <v>2292648</v>
      </c>
      <c r="G63" s="94">
        <f>+'Tav.9e (250+)'!E60</f>
        <v>6194298</v>
      </c>
      <c r="H63" s="94">
        <f>+'Tav.9 (totale)'!E60</f>
        <v>40716669</v>
      </c>
      <c r="I63" s="95"/>
      <c r="J63" s="96"/>
      <c r="K63" s="93" t="s">
        <v>62</v>
      </c>
      <c r="L63" s="97">
        <f t="shared" si="1"/>
        <v>56.203964032519458</v>
      </c>
      <c r="M63" s="97">
        <f t="shared" si="3"/>
        <v>15.984193107741696</v>
      </c>
      <c r="N63" s="97">
        <f t="shared" si="4"/>
        <v>6.9679324701143894</v>
      </c>
      <c r="O63" s="97">
        <f t="shared" si="5"/>
        <v>5.6307356576737657</v>
      </c>
      <c r="P63" s="97">
        <f t="shared" si="6"/>
        <v>15.213174731950691</v>
      </c>
      <c r="Q63" s="97">
        <f t="shared" si="2"/>
        <v>100</v>
      </c>
    </row>
    <row r="64" spans="2:20" ht="15.75" x14ac:dyDescent="0.25">
      <c r="B64" s="93" t="s">
        <v>63</v>
      </c>
      <c r="C64" s="94">
        <f>+'Tav.9a (0-9)'!E61</f>
        <v>14768673</v>
      </c>
      <c r="D64" s="94">
        <f>+'Tav.9b (10-19)'!E61</f>
        <v>6083189</v>
      </c>
      <c r="E64" s="94">
        <f>+'Tav.9c (20-49)'!E61</f>
        <v>7026204</v>
      </c>
      <c r="F64" s="94">
        <f>+'Tav.9d (50-249)'!E61</f>
        <v>14716986</v>
      </c>
      <c r="G64" s="94">
        <f>+'Tav.9e (250+)'!E61</f>
        <v>60696674</v>
      </c>
      <c r="H64" s="94">
        <f>+'Tav.9 (totale)'!E61</f>
        <v>103291726</v>
      </c>
      <c r="I64" s="95"/>
      <c r="J64" s="96"/>
      <c r="K64" s="93" t="s">
        <v>63</v>
      </c>
      <c r="L64" s="97">
        <f t="shared" si="1"/>
        <v>14.298021314892154</v>
      </c>
      <c r="M64" s="97">
        <f t="shared" si="3"/>
        <v>5.8893284443712366</v>
      </c>
      <c r="N64" s="97">
        <f t="shared" si="4"/>
        <v>6.8022912115923013</v>
      </c>
      <c r="O64" s="97">
        <f t="shared" si="5"/>
        <v>14.247981488856135</v>
      </c>
      <c r="P64" s="97">
        <f t="shared" si="6"/>
        <v>58.762377540288171</v>
      </c>
      <c r="Q64" s="97">
        <f t="shared" si="2"/>
        <v>100</v>
      </c>
    </row>
    <row r="65" spans="2:17" ht="15.75" x14ac:dyDescent="0.25">
      <c r="B65" s="93" t="s">
        <v>64</v>
      </c>
      <c r="C65" s="94">
        <f>+'Tav.9a (0-9)'!E62</f>
        <v>856693</v>
      </c>
      <c r="D65" s="94">
        <f>+'Tav.9b (10-19)'!E62</f>
        <v>459469</v>
      </c>
      <c r="E65" s="94">
        <f>+'Tav.9c (20-49)'!E62</f>
        <v>728861</v>
      </c>
      <c r="F65" s="94">
        <f>+'Tav.9d (50-249)'!E62</f>
        <v>1550762</v>
      </c>
      <c r="G65" s="94">
        <f>+'Tav.9e (250+)'!E62</f>
        <v>3594447</v>
      </c>
      <c r="H65" s="94">
        <f>+'Tav.9 (totale)'!E62</f>
        <v>7190232</v>
      </c>
      <c r="I65" s="95"/>
      <c r="J65" s="96"/>
      <c r="K65" s="93" t="s">
        <v>64</v>
      </c>
      <c r="L65" s="97">
        <f t="shared" si="1"/>
        <v>11.914678135559464</v>
      </c>
      <c r="M65" s="97">
        <f t="shared" si="3"/>
        <v>6.3901832374810716</v>
      </c>
      <c r="N65" s="97">
        <f t="shared" si="4"/>
        <v>10.136821732594999</v>
      </c>
      <c r="O65" s="97">
        <f t="shared" si="5"/>
        <v>21.567621183850534</v>
      </c>
      <c r="P65" s="97">
        <f t="shared" si="6"/>
        <v>49.990695710513933</v>
      </c>
      <c r="Q65" s="97">
        <f t="shared" si="2"/>
        <v>100</v>
      </c>
    </row>
    <row r="66" spans="2:17" ht="15" customHeight="1" x14ac:dyDescent="0.25">
      <c r="B66" s="93" t="s">
        <v>65</v>
      </c>
      <c r="C66" s="94">
        <f>+'Tav.9a (0-9)'!E63</f>
        <v>1172196</v>
      </c>
      <c r="D66" s="94">
        <f>+'Tav.9b (10-19)'!E63</f>
        <v>334302</v>
      </c>
      <c r="E66" s="94">
        <f>+'Tav.9c (20-49)'!E63</f>
        <v>384790</v>
      </c>
      <c r="F66" s="94">
        <f>+'Tav.9d (50-249)'!E63</f>
        <v>1326861</v>
      </c>
      <c r="G66" s="94">
        <f>+'Tav.9e (250+)'!E63</f>
        <v>611151</v>
      </c>
      <c r="H66" s="94">
        <f>+'Tav.9 (totale)'!E63</f>
        <v>3829300</v>
      </c>
      <c r="I66" s="95"/>
      <c r="J66" s="96"/>
      <c r="K66" s="93" t="s">
        <v>65</v>
      </c>
      <c r="L66" s="97">
        <f t="shared" si="1"/>
        <v>30.611234429269057</v>
      </c>
      <c r="M66" s="97">
        <f t="shared" si="3"/>
        <v>8.7301073303214682</v>
      </c>
      <c r="N66" s="97">
        <f t="shared" si="4"/>
        <v>10.048572846212101</v>
      </c>
      <c r="O66" s="97">
        <f t="shared" si="5"/>
        <v>34.650223278405974</v>
      </c>
      <c r="P66" s="97">
        <f t="shared" si="6"/>
        <v>15.959862115791399</v>
      </c>
      <c r="Q66" s="97">
        <f t="shared" si="2"/>
        <v>100</v>
      </c>
    </row>
    <row r="67" spans="2:17" ht="15.75" x14ac:dyDescent="0.25">
      <c r="B67" s="93" t="s">
        <v>66</v>
      </c>
      <c r="C67" s="94">
        <f>+'Tav.9a (0-9)'!E64</f>
        <v>180952</v>
      </c>
      <c r="D67" s="94">
        <f>+'Tav.9b (10-19)'!E64</f>
        <v>117190</v>
      </c>
      <c r="E67" s="94">
        <f>+'Tav.9c (20-49)'!E64</f>
        <v>107976</v>
      </c>
      <c r="F67" s="94">
        <f>+'Tav.9d (50-249)'!E64</f>
        <v>179888</v>
      </c>
      <c r="G67" s="94">
        <f>+'Tav.9e (250+)'!E64</f>
        <v>6716654</v>
      </c>
      <c r="H67" s="94">
        <f>+'Tav.9 (totale)'!E64</f>
        <v>7302660</v>
      </c>
      <c r="I67" s="95"/>
      <c r="J67" s="96"/>
      <c r="K67" s="93" t="s">
        <v>66</v>
      </c>
      <c r="L67" s="97">
        <f t="shared" si="1"/>
        <v>2.4778916175749659</v>
      </c>
      <c r="M67" s="97">
        <f t="shared" si="3"/>
        <v>1.6047577184204112</v>
      </c>
      <c r="N67" s="97">
        <f t="shared" si="4"/>
        <v>1.4785845157791819</v>
      </c>
      <c r="O67" s="97">
        <f t="shared" si="5"/>
        <v>2.4633215841898708</v>
      </c>
      <c r="P67" s="97">
        <f t="shared" si="6"/>
        <v>91.97544456403557</v>
      </c>
      <c r="Q67" s="97">
        <f t="shared" si="2"/>
        <v>100</v>
      </c>
    </row>
    <row r="68" spans="2:17" ht="15.75" x14ac:dyDescent="0.25">
      <c r="B68" s="93" t="s">
        <v>67</v>
      </c>
      <c r="C68" s="94">
        <f>+'Tav.9a (0-9)'!E65</f>
        <v>1727261</v>
      </c>
      <c r="D68" s="94">
        <f>+'Tav.9b (10-19)'!E65</f>
        <v>780710</v>
      </c>
      <c r="E68" s="94">
        <f>+'Tav.9c (20-49)'!E65</f>
        <v>748609</v>
      </c>
      <c r="F68" s="94">
        <f>+'Tav.9d (50-249)'!E65</f>
        <v>1540430</v>
      </c>
      <c r="G68" s="94">
        <f>+'Tav.9e (250+)'!E65</f>
        <v>26729060</v>
      </c>
      <c r="H68" s="94">
        <f>+'Tav.9 (totale)'!E65</f>
        <v>31526070</v>
      </c>
      <c r="I68" s="95"/>
      <c r="J68" s="96"/>
      <c r="K68" s="93" t="s">
        <v>67</v>
      </c>
      <c r="L68" s="97">
        <f t="shared" si="1"/>
        <v>5.4788338667014314</v>
      </c>
      <c r="M68" s="97">
        <f t="shared" si="3"/>
        <v>2.4763949328286081</v>
      </c>
      <c r="N68" s="97">
        <f t="shared" si="4"/>
        <v>2.374571267525575</v>
      </c>
      <c r="O68" s="97">
        <f t="shared" si="5"/>
        <v>4.8862100477477846</v>
      </c>
      <c r="P68" s="97">
        <f t="shared" si="6"/>
        <v>84.783989885196604</v>
      </c>
      <c r="Q68" s="97">
        <f t="shared" si="2"/>
        <v>100</v>
      </c>
    </row>
    <row r="69" spans="2:17" ht="15.75" x14ac:dyDescent="0.25">
      <c r="B69" s="93" t="s">
        <v>68</v>
      </c>
      <c r="C69" s="94">
        <f>+'Tav.9a (0-9)'!E66</f>
        <v>6641607</v>
      </c>
      <c r="D69" s="94">
        <f>+'Tav.9b (10-19)'!E66</f>
        <v>3196571</v>
      </c>
      <c r="E69" s="94">
        <f>+'Tav.9c (20-49)'!E66</f>
        <v>4175002</v>
      </c>
      <c r="F69" s="94">
        <f>+'Tav.9d (50-249)'!E66</f>
        <v>8459329</v>
      </c>
      <c r="G69" s="94">
        <f>+'Tav.9e (250+)'!E66</f>
        <v>20062904</v>
      </c>
      <c r="H69" s="94">
        <f>+'Tav.9 (totale)'!E66</f>
        <v>42535413</v>
      </c>
      <c r="I69" s="95"/>
      <c r="J69" s="96"/>
      <c r="K69" s="93" t="s">
        <v>68</v>
      </c>
      <c r="L69" s="97">
        <f t="shared" si="1"/>
        <v>15.61430001866915</v>
      </c>
      <c r="M69" s="97">
        <f t="shared" si="3"/>
        <v>7.5150816097636106</v>
      </c>
      <c r="N69" s="97">
        <f t="shared" si="4"/>
        <v>9.8153555015440901</v>
      </c>
      <c r="O69" s="97">
        <f t="shared" si="5"/>
        <v>19.887732135103519</v>
      </c>
      <c r="P69" s="97">
        <f t="shared" si="6"/>
        <v>47.16753073491963</v>
      </c>
      <c r="Q69" s="97">
        <f t="shared" si="2"/>
        <v>100</v>
      </c>
    </row>
    <row r="70" spans="2:17" ht="15.75" x14ac:dyDescent="0.25">
      <c r="B70" s="93" t="s">
        <v>69</v>
      </c>
      <c r="C70" s="94">
        <f>+'Tav.9a (0-9)'!E67</f>
        <v>4189964</v>
      </c>
      <c r="D70" s="94">
        <f>+'Tav.9b (10-19)'!E67</f>
        <v>1194947</v>
      </c>
      <c r="E70" s="94">
        <f>+'Tav.9c (20-49)'!E67</f>
        <v>880966</v>
      </c>
      <c r="F70" s="94">
        <f>+'Tav.9d (50-249)'!E67</f>
        <v>1659716</v>
      </c>
      <c r="G70" s="94">
        <f>+'Tav.9e (250+)'!E67</f>
        <v>2982458</v>
      </c>
      <c r="H70" s="94">
        <f>+'Tav.9 (totale)'!E67</f>
        <v>10908051</v>
      </c>
      <c r="I70" s="95"/>
      <c r="J70" s="96"/>
      <c r="K70" s="93" t="s">
        <v>69</v>
      </c>
      <c r="L70" s="97">
        <f t="shared" si="1"/>
        <v>38.411664925292335</v>
      </c>
      <c r="M70" s="97">
        <f t="shared" si="3"/>
        <v>10.954725092502777</v>
      </c>
      <c r="N70" s="97">
        <f t="shared" si="4"/>
        <v>8.0762915391576371</v>
      </c>
      <c r="O70" s="97">
        <f t="shared" si="5"/>
        <v>15.215513752181762</v>
      </c>
      <c r="P70" s="97">
        <f t="shared" si="6"/>
        <v>27.341804690865491</v>
      </c>
      <c r="Q70" s="97">
        <f t="shared" si="2"/>
        <v>100</v>
      </c>
    </row>
    <row r="71" spans="2:17" ht="15.75" x14ac:dyDescent="0.25">
      <c r="B71" s="93" t="s">
        <v>70</v>
      </c>
      <c r="C71" s="94">
        <f>+'Tav.9a (0-9)'!E68</f>
        <v>29868659</v>
      </c>
      <c r="D71" s="94">
        <f>+'Tav.9b (10-19)'!E68</f>
        <v>1649161</v>
      </c>
      <c r="E71" s="94">
        <f>+'Tav.9c (20-49)'!E68</f>
        <v>1092756</v>
      </c>
      <c r="F71" s="94">
        <f>+'Tav.9d (50-249)'!E68</f>
        <v>1632294</v>
      </c>
      <c r="G71" s="94">
        <f>+'Tav.9e (250+)'!E68</f>
        <v>530189</v>
      </c>
      <c r="H71" s="94">
        <f>+'Tav.9 (totale)'!E68</f>
        <v>34773059</v>
      </c>
      <c r="I71" s="95"/>
      <c r="J71" s="96"/>
      <c r="K71" s="93" t="s">
        <v>70</v>
      </c>
      <c r="L71" s="97">
        <f t="shared" si="1"/>
        <v>85.895977687784097</v>
      </c>
      <c r="M71" s="97">
        <f t="shared" si="3"/>
        <v>4.7426399845926701</v>
      </c>
      <c r="N71" s="97">
        <f t="shared" si="4"/>
        <v>3.1425362951243372</v>
      </c>
      <c r="O71" s="97">
        <f t="shared" si="5"/>
        <v>4.6941340421042623</v>
      </c>
      <c r="P71" s="97">
        <f t="shared" si="6"/>
        <v>1.5247119903946327</v>
      </c>
      <c r="Q71" s="97">
        <f t="shared" si="2"/>
        <v>100</v>
      </c>
    </row>
    <row r="72" spans="2:17" ht="15.75" x14ac:dyDescent="0.25">
      <c r="B72" s="93" t="s">
        <v>71</v>
      </c>
      <c r="C72" s="94">
        <f>+'Tav.9a (0-9)'!E69</f>
        <v>29868659</v>
      </c>
      <c r="D72" s="94">
        <f>+'Tav.9b (10-19)'!E69</f>
        <v>1649161</v>
      </c>
      <c r="E72" s="94">
        <f>+'Tav.9c (20-49)'!E69</f>
        <v>1092756</v>
      </c>
      <c r="F72" s="94">
        <f>+'Tav.9d (50-249)'!E69</f>
        <v>1632294</v>
      </c>
      <c r="G72" s="94">
        <f>+'Tav.9e (250+)'!E69</f>
        <v>530189</v>
      </c>
      <c r="H72" s="94">
        <f>+'Tav.9 (totale)'!E69</f>
        <v>34773059</v>
      </c>
      <c r="I72" s="95"/>
      <c r="J72" s="96"/>
      <c r="K72" s="93" t="s">
        <v>71</v>
      </c>
      <c r="L72" s="97">
        <f t="shared" si="1"/>
        <v>85.895977687784097</v>
      </c>
      <c r="M72" s="97">
        <f t="shared" si="3"/>
        <v>4.7426399845926701</v>
      </c>
      <c r="N72" s="97">
        <f t="shared" si="4"/>
        <v>3.1425362951243372</v>
      </c>
      <c r="O72" s="97">
        <f t="shared" si="5"/>
        <v>4.6941340421042623</v>
      </c>
      <c r="P72" s="97">
        <f t="shared" si="6"/>
        <v>1.5247119903946327</v>
      </c>
      <c r="Q72" s="97">
        <f t="shared" si="2"/>
        <v>100</v>
      </c>
    </row>
    <row r="73" spans="2:17" ht="15.75" x14ac:dyDescent="0.25">
      <c r="B73" s="93" t="s">
        <v>72</v>
      </c>
      <c r="C73" s="94">
        <f>+'Tav.9a (0-9)'!E70</f>
        <v>62001577</v>
      </c>
      <c r="D73" s="94">
        <f>+'Tav.9b (10-19)'!E70</f>
        <v>9608621</v>
      </c>
      <c r="E73" s="94">
        <f>+'Tav.9c (20-49)'!E70</f>
        <v>8447193</v>
      </c>
      <c r="F73" s="94">
        <f>+'Tav.9d (50-249)'!E70</f>
        <v>13151890</v>
      </c>
      <c r="G73" s="94">
        <f>+'Tav.9e (250+)'!E70</f>
        <v>21512938</v>
      </c>
      <c r="H73" s="94">
        <f>+'Tav.9 (totale)'!E70</f>
        <v>114722219</v>
      </c>
      <c r="I73" s="95"/>
      <c r="J73" s="96"/>
      <c r="K73" s="93" t="s">
        <v>72</v>
      </c>
      <c r="L73" s="97">
        <f t="shared" si="1"/>
        <v>54.044959677776106</v>
      </c>
      <c r="M73" s="97">
        <f t="shared" si="3"/>
        <v>8.3755536492891576</v>
      </c>
      <c r="N73" s="97">
        <f t="shared" si="4"/>
        <v>7.3631708605636366</v>
      </c>
      <c r="O73" s="97">
        <f t="shared" si="5"/>
        <v>11.464117513277877</v>
      </c>
      <c r="P73" s="97">
        <f t="shared" si="6"/>
        <v>18.752198299093219</v>
      </c>
      <c r="Q73" s="97">
        <f t="shared" si="2"/>
        <v>100</v>
      </c>
    </row>
    <row r="74" spans="2:17" ht="15.75" x14ac:dyDescent="0.25">
      <c r="B74" s="93" t="s">
        <v>73</v>
      </c>
      <c r="C74" s="94">
        <f>+'Tav.9a (0-9)'!E71</f>
        <v>25324756</v>
      </c>
      <c r="D74" s="94">
        <f>+'Tav.9b (10-19)'!E71</f>
        <v>3148530</v>
      </c>
      <c r="E74" s="94">
        <f>+'Tav.9c (20-49)'!E71</f>
        <v>1748038</v>
      </c>
      <c r="F74" s="94">
        <f>+'Tav.9d (50-249)'!E71</f>
        <v>2337255</v>
      </c>
      <c r="G74" s="94">
        <f>+'Tav.9e (250+)'!E71</f>
        <v>1808064</v>
      </c>
      <c r="H74" s="94">
        <f>+'Tav.9 (totale)'!E71</f>
        <v>34366643</v>
      </c>
      <c r="I74" s="95"/>
      <c r="J74" s="96"/>
      <c r="K74" s="93" t="s">
        <v>73</v>
      </c>
      <c r="L74" s="97">
        <f t="shared" ref="L74:L102" si="7">+C74/$H74*100</f>
        <v>73.689932414987396</v>
      </c>
      <c r="M74" s="97">
        <f t="shared" ref="M74:M102" si="8">+D74/$H74*100</f>
        <v>9.161587298474279</v>
      </c>
      <c r="N74" s="97">
        <f t="shared" ref="N74:N102" si="9">+E74/$H74*100</f>
        <v>5.0864380323676075</v>
      </c>
      <c r="O74" s="97">
        <f t="shared" ref="O74:O102" si="10">+F74/$H74*100</f>
        <v>6.8009406679610809</v>
      </c>
      <c r="P74" s="97">
        <f t="shared" ref="P74:P102" si="11">+G74/$H74*100</f>
        <v>5.2611015862096284</v>
      </c>
      <c r="Q74" s="97">
        <f t="shared" ref="Q74:Q102" si="12">+H74/$H74*100</f>
        <v>100</v>
      </c>
    </row>
    <row r="75" spans="2:17" ht="15.75" x14ac:dyDescent="0.25">
      <c r="B75" s="93" t="s">
        <v>74</v>
      </c>
      <c r="C75" s="94">
        <f>+'Tav.9a (0-9)'!E72</f>
        <v>8705013</v>
      </c>
      <c r="D75" s="94">
        <f>+'Tav.9b (10-19)'!E72</f>
        <v>2109950</v>
      </c>
      <c r="E75" s="94">
        <f>+'Tav.9c (20-49)'!E72</f>
        <v>2400181</v>
      </c>
      <c r="F75" s="94">
        <f>+'Tav.9d (50-249)'!E72</f>
        <v>3373975</v>
      </c>
      <c r="G75" s="94">
        <f>+'Tav.9e (250+)'!E72</f>
        <v>9766277</v>
      </c>
      <c r="H75" s="94">
        <f>+'Tav.9 (totale)'!E72</f>
        <v>26355396</v>
      </c>
      <c r="I75" s="95"/>
      <c r="J75" s="96"/>
      <c r="K75" s="93" t="s">
        <v>74</v>
      </c>
      <c r="L75" s="97">
        <f t="shared" si="7"/>
        <v>33.029338659908582</v>
      </c>
      <c r="M75" s="97">
        <f t="shared" si="8"/>
        <v>8.0057609455004961</v>
      </c>
      <c r="N75" s="97">
        <f t="shared" si="9"/>
        <v>9.1069813559242299</v>
      </c>
      <c r="O75" s="97">
        <f t="shared" si="10"/>
        <v>12.801837619893854</v>
      </c>
      <c r="P75" s="97">
        <f t="shared" si="11"/>
        <v>37.056081418772841</v>
      </c>
      <c r="Q75" s="97">
        <f t="shared" si="12"/>
        <v>100</v>
      </c>
    </row>
    <row r="76" spans="2:17" ht="15.75" x14ac:dyDescent="0.25">
      <c r="B76" s="93" t="s">
        <v>75</v>
      </c>
      <c r="C76" s="94">
        <f>+'Tav.9a (0-9)'!E73</f>
        <v>12368129</v>
      </c>
      <c r="D76" s="94">
        <f>+'Tav.9b (10-19)'!E73</f>
        <v>1337964</v>
      </c>
      <c r="E76" s="94">
        <f>+'Tav.9c (20-49)'!E73</f>
        <v>1235924</v>
      </c>
      <c r="F76" s="94">
        <f>+'Tav.9d (50-249)'!E73</f>
        <v>3146590</v>
      </c>
      <c r="G76" s="94">
        <f>+'Tav.9e (250+)'!E73</f>
        <v>4553105</v>
      </c>
      <c r="H76" s="94">
        <f>+'Tav.9 (totale)'!E73</f>
        <v>22641712</v>
      </c>
      <c r="I76" s="95"/>
      <c r="J76" s="96"/>
      <c r="K76" s="93" t="s">
        <v>75</v>
      </c>
      <c r="L76" s="97">
        <f t="shared" si="7"/>
        <v>54.625414367959458</v>
      </c>
      <c r="M76" s="97">
        <f t="shared" si="8"/>
        <v>5.9092881315688492</v>
      </c>
      <c r="N76" s="97">
        <f t="shared" si="9"/>
        <v>5.4586154969200207</v>
      </c>
      <c r="O76" s="97">
        <f t="shared" si="10"/>
        <v>13.897314832023303</v>
      </c>
      <c r="P76" s="97">
        <f t="shared" si="11"/>
        <v>20.109367171528373</v>
      </c>
      <c r="Q76" s="97">
        <f t="shared" si="12"/>
        <v>100</v>
      </c>
    </row>
    <row r="77" spans="2:17" ht="15.75" x14ac:dyDescent="0.25">
      <c r="B77" s="93" t="s">
        <v>76</v>
      </c>
      <c r="C77" s="94">
        <f>+'Tav.9a (0-9)'!E74</f>
        <v>1580769</v>
      </c>
      <c r="D77" s="94">
        <f>+'Tav.9b (10-19)'!E74</f>
        <v>349645</v>
      </c>
      <c r="E77" s="94" t="str">
        <f>+'Tav.9c (20-49)'!E74</f>
        <v>*</v>
      </c>
      <c r="F77" s="94" t="str">
        <f>+'Tav.9d (50-249)'!E74</f>
        <v>*</v>
      </c>
      <c r="G77" s="94">
        <f>+'Tav.9e (250+)'!E74</f>
        <v>915053</v>
      </c>
      <c r="H77" s="94">
        <f>+'Tav.9 (totale)'!E74</f>
        <v>4033514</v>
      </c>
      <c r="I77" s="95"/>
      <c r="J77" s="96"/>
      <c r="K77" s="93" t="s">
        <v>76</v>
      </c>
      <c r="L77" s="97">
        <f t="shared" si="7"/>
        <v>39.190864343101325</v>
      </c>
      <c r="M77" s="97">
        <f t="shared" si="8"/>
        <v>8.6684960062119529</v>
      </c>
      <c r="N77" s="97" t="s">
        <v>11</v>
      </c>
      <c r="O77" s="97" t="s">
        <v>11</v>
      </c>
      <c r="P77" s="97">
        <f t="shared" si="11"/>
        <v>22.686248268879194</v>
      </c>
      <c r="Q77" s="97">
        <f t="shared" si="12"/>
        <v>100</v>
      </c>
    </row>
    <row r="78" spans="2:17" ht="15.75" x14ac:dyDescent="0.25">
      <c r="B78" s="93" t="s">
        <v>77</v>
      </c>
      <c r="C78" s="94">
        <f>+'Tav.9a (0-9)'!E75</f>
        <v>3148838</v>
      </c>
      <c r="D78" s="94">
        <f>+'Tav.9b (10-19)'!E75</f>
        <v>1127858</v>
      </c>
      <c r="E78" s="94">
        <f>+'Tav.9c (20-49)'!E75</f>
        <v>1134271</v>
      </c>
      <c r="F78" s="94">
        <f>+'Tav.9d (50-249)'!E75</f>
        <v>2001376</v>
      </c>
      <c r="G78" s="94">
        <f>+'Tav.9e (250+)'!E75</f>
        <v>2588249</v>
      </c>
      <c r="H78" s="94">
        <f>+'Tav.9 (totale)'!E75</f>
        <v>10000592</v>
      </c>
      <c r="I78" s="95"/>
      <c r="J78" s="96"/>
      <c r="K78" s="93" t="s">
        <v>77</v>
      </c>
      <c r="L78" s="97">
        <f t="shared" si="7"/>
        <v>31.486515998252901</v>
      </c>
      <c r="M78" s="97">
        <f t="shared" si="8"/>
        <v>11.277912347589023</v>
      </c>
      <c r="N78" s="97">
        <f t="shared" si="9"/>
        <v>11.342038551317762</v>
      </c>
      <c r="O78" s="97">
        <f t="shared" si="10"/>
        <v>20.012575255544871</v>
      </c>
      <c r="P78" s="97">
        <f t="shared" si="11"/>
        <v>25.880957847295438</v>
      </c>
      <c r="Q78" s="97">
        <f t="shared" si="12"/>
        <v>100</v>
      </c>
    </row>
    <row r="79" spans="2:17" ht="15.75" x14ac:dyDescent="0.25">
      <c r="B79" s="93" t="s">
        <v>78</v>
      </c>
      <c r="C79" s="94">
        <f>+'Tav.9a (0-9)'!E76</f>
        <v>9935024</v>
      </c>
      <c r="D79" s="94">
        <f>+'Tav.9b (10-19)'!E76</f>
        <v>1506380</v>
      </c>
      <c r="E79" s="94">
        <f>+'Tav.9c (20-49)'!E76</f>
        <v>1459958</v>
      </c>
      <c r="F79" s="94">
        <f>+'Tav.9d (50-249)'!E76</f>
        <v>1513777</v>
      </c>
      <c r="G79" s="94">
        <f>+'Tav.9e (250+)'!E76</f>
        <v>1882190</v>
      </c>
      <c r="H79" s="94">
        <f>+'Tav.9 (totale)'!E76</f>
        <v>16297329</v>
      </c>
      <c r="I79" s="95"/>
      <c r="J79" s="96"/>
      <c r="K79" s="93" t="s">
        <v>78</v>
      </c>
      <c r="L79" s="97">
        <f t="shared" si="7"/>
        <v>60.961056870116572</v>
      </c>
      <c r="M79" s="97">
        <f t="shared" si="8"/>
        <v>9.2431097144814345</v>
      </c>
      <c r="N79" s="97">
        <f t="shared" si="9"/>
        <v>8.9582654924619849</v>
      </c>
      <c r="O79" s="97">
        <f t="shared" si="10"/>
        <v>9.2884975200537454</v>
      </c>
      <c r="P79" s="97">
        <f t="shared" si="11"/>
        <v>11.549070402886265</v>
      </c>
      <c r="Q79" s="97">
        <f t="shared" si="12"/>
        <v>100</v>
      </c>
    </row>
    <row r="80" spans="2:17" ht="15.75" x14ac:dyDescent="0.25">
      <c r="B80" s="93" t="s">
        <v>79</v>
      </c>
      <c r="C80" s="94">
        <f>+'Tav.9a (0-9)'!E77</f>
        <v>939048</v>
      </c>
      <c r="D80" s="94">
        <f>+'Tav.9b (10-19)'!E77</f>
        <v>28294</v>
      </c>
      <c r="E80" s="94" t="str">
        <f>+'Tav.9c (20-49)'!E77</f>
        <v>*</v>
      </c>
      <c r="F80" s="94" t="str">
        <f>+'Tav.9d (50-249)'!E77</f>
        <v>*</v>
      </c>
      <c r="G80" s="94">
        <f>+'Tav.9e (250+)'!E77</f>
        <v>0</v>
      </c>
      <c r="H80" s="94">
        <f>+'Tav.9 (totale)'!E77</f>
        <v>1027033</v>
      </c>
      <c r="I80" s="95"/>
      <c r="J80" s="96"/>
      <c r="K80" s="93" t="s">
        <v>79</v>
      </c>
      <c r="L80" s="97">
        <f t="shared" si="7"/>
        <v>91.433089297033305</v>
      </c>
      <c r="M80" s="97">
        <f t="shared" si="8"/>
        <v>2.7549260831930424</v>
      </c>
      <c r="N80" s="97" t="s">
        <v>11</v>
      </c>
      <c r="O80" s="97" t="s">
        <v>11</v>
      </c>
      <c r="P80" s="97">
        <f t="shared" si="11"/>
        <v>0</v>
      </c>
      <c r="Q80" s="97">
        <f t="shared" si="12"/>
        <v>100</v>
      </c>
    </row>
    <row r="81" spans="2:17" ht="15.75" x14ac:dyDescent="0.25">
      <c r="B81" s="93" t="s">
        <v>80</v>
      </c>
      <c r="C81" s="94">
        <f>+'Tav.9a (0-9)'!E78</f>
        <v>18347846</v>
      </c>
      <c r="D81" s="94">
        <f>+'Tav.9b (10-19)'!E78</f>
        <v>7348724</v>
      </c>
      <c r="E81" s="94">
        <f>+'Tav.9c (20-49)'!E78</f>
        <v>8045086</v>
      </c>
      <c r="F81" s="94">
        <f>+'Tav.9d (50-249)'!E78</f>
        <v>14454520</v>
      </c>
      <c r="G81" s="94">
        <f>+'Tav.9e (250+)'!E78</f>
        <v>35215142</v>
      </c>
      <c r="H81" s="94">
        <f>+'Tav.9 (totale)'!E78</f>
        <v>83411318</v>
      </c>
      <c r="I81" s="95"/>
      <c r="J81" s="96"/>
      <c r="K81" s="93" t="s">
        <v>80</v>
      </c>
      <c r="L81" s="97">
        <f t="shared" si="7"/>
        <v>21.996830214336143</v>
      </c>
      <c r="M81" s="97">
        <f t="shared" si="8"/>
        <v>8.8102240513691434</v>
      </c>
      <c r="N81" s="97">
        <f t="shared" si="9"/>
        <v>9.645077182451427</v>
      </c>
      <c r="O81" s="97">
        <f t="shared" si="10"/>
        <v>17.329207050774574</v>
      </c>
      <c r="P81" s="97">
        <f t="shared" si="11"/>
        <v>42.218661501068716</v>
      </c>
      <c r="Q81" s="97">
        <f t="shared" si="12"/>
        <v>100</v>
      </c>
    </row>
    <row r="82" spans="2:17" ht="15.75" x14ac:dyDescent="0.25">
      <c r="B82" s="93" t="s">
        <v>81</v>
      </c>
      <c r="C82" s="94">
        <f>+'Tav.9a (0-9)'!E79</f>
        <v>3337475</v>
      </c>
      <c r="D82" s="94">
        <f>+'Tav.9b (10-19)'!E79</f>
        <v>1137311</v>
      </c>
      <c r="E82" s="94">
        <f>+'Tav.9c (20-49)'!E79</f>
        <v>1407859</v>
      </c>
      <c r="F82" s="94">
        <f>+'Tav.9d (50-249)'!E79</f>
        <v>2989232</v>
      </c>
      <c r="G82" s="94">
        <f>+'Tav.9e (250+)'!E79</f>
        <v>5362660</v>
      </c>
      <c r="H82" s="94">
        <f>+'Tav.9 (totale)'!E79</f>
        <v>14234537</v>
      </c>
      <c r="I82" s="95"/>
      <c r="J82" s="96"/>
      <c r="K82" s="93" t="s">
        <v>81</v>
      </c>
      <c r="L82" s="97">
        <f t="shared" si="7"/>
        <v>23.446319328826782</v>
      </c>
      <c r="M82" s="97">
        <f t="shared" si="8"/>
        <v>7.9897997384811319</v>
      </c>
      <c r="N82" s="97">
        <f t="shared" si="9"/>
        <v>9.8904446277388569</v>
      </c>
      <c r="O82" s="97">
        <f t="shared" si="10"/>
        <v>20.999854087280816</v>
      </c>
      <c r="P82" s="97">
        <f t="shared" si="11"/>
        <v>37.673582217672411</v>
      </c>
      <c r="Q82" s="97">
        <f t="shared" si="12"/>
        <v>100</v>
      </c>
    </row>
    <row r="83" spans="2:17" ht="15.75" x14ac:dyDescent="0.25">
      <c r="B83" s="93" t="s">
        <v>82</v>
      </c>
      <c r="C83" s="94">
        <f>+'Tav.9a (0-9)'!E80</f>
        <v>134851</v>
      </c>
      <c r="D83" s="94">
        <f>+'Tav.9b (10-19)'!E80</f>
        <v>47733</v>
      </c>
      <c r="E83" s="94">
        <f>+'Tav.9c (20-49)'!E80</f>
        <v>126382</v>
      </c>
      <c r="F83" s="94">
        <f>+'Tav.9d (50-249)'!E80</f>
        <v>191976</v>
      </c>
      <c r="G83" s="94">
        <f>+'Tav.9e (250+)'!E80</f>
        <v>11480720</v>
      </c>
      <c r="H83" s="94">
        <f>+'Tav.9 (totale)'!E80</f>
        <v>11981662</v>
      </c>
      <c r="I83" s="95"/>
      <c r="J83" s="96"/>
      <c r="K83" s="93" t="s">
        <v>82</v>
      </c>
      <c r="L83" s="97">
        <f t="shared" si="7"/>
        <v>1.1254782516816113</v>
      </c>
      <c r="M83" s="97">
        <f t="shared" si="8"/>
        <v>0.39838379683886926</v>
      </c>
      <c r="N83" s="97">
        <f t="shared" si="9"/>
        <v>1.0547952362535349</v>
      </c>
      <c r="O83" s="97">
        <f t="shared" si="10"/>
        <v>1.6022485027536246</v>
      </c>
      <c r="P83" s="97">
        <f t="shared" si="11"/>
        <v>95.819094212472351</v>
      </c>
      <c r="Q83" s="97">
        <f t="shared" si="12"/>
        <v>100</v>
      </c>
    </row>
    <row r="84" spans="2:17" ht="16.5" customHeight="1" x14ac:dyDescent="0.25">
      <c r="B84" s="93" t="s">
        <v>83</v>
      </c>
      <c r="C84" s="94">
        <f>+'Tav.9a (0-9)'!E81</f>
        <v>1352407</v>
      </c>
      <c r="D84" s="94">
        <f>+'Tav.9b (10-19)'!E81</f>
        <v>514270</v>
      </c>
      <c r="E84" s="94">
        <f>+'Tav.9c (20-49)'!E81</f>
        <v>436062</v>
      </c>
      <c r="F84" s="94">
        <f>+'Tav.9d (50-249)'!E81</f>
        <v>696283</v>
      </c>
      <c r="G84" s="94">
        <f>+'Tav.9e (250+)'!E81</f>
        <v>690474</v>
      </c>
      <c r="H84" s="94">
        <f>+'Tav.9 (totale)'!E81</f>
        <v>3689496</v>
      </c>
      <c r="I84" s="95"/>
      <c r="J84" s="96"/>
      <c r="K84" s="93" t="s">
        <v>83</v>
      </c>
      <c r="L84" s="97">
        <f t="shared" si="7"/>
        <v>36.655602824884483</v>
      </c>
      <c r="M84" s="97">
        <f t="shared" si="8"/>
        <v>13.938760199225042</v>
      </c>
      <c r="N84" s="97">
        <f t="shared" si="9"/>
        <v>11.819012678154413</v>
      </c>
      <c r="O84" s="97">
        <f t="shared" si="10"/>
        <v>18.872035638472028</v>
      </c>
      <c r="P84" s="97">
        <f t="shared" si="11"/>
        <v>18.714588659264031</v>
      </c>
      <c r="Q84" s="97">
        <f t="shared" si="12"/>
        <v>100</v>
      </c>
    </row>
    <row r="85" spans="2:17" ht="15.75" x14ac:dyDescent="0.25">
      <c r="B85" s="93" t="s">
        <v>84</v>
      </c>
      <c r="C85" s="94">
        <f>+'Tav.9a (0-9)'!E82</f>
        <v>216022</v>
      </c>
      <c r="D85" s="94">
        <f>+'Tav.9b (10-19)'!E82</f>
        <v>135138</v>
      </c>
      <c r="E85" s="94">
        <f>+'Tav.9c (20-49)'!E82</f>
        <v>284715</v>
      </c>
      <c r="F85" s="94">
        <f>+'Tav.9d (50-249)'!E82</f>
        <v>722259</v>
      </c>
      <c r="G85" s="94">
        <f>+'Tav.9e (250+)'!E82</f>
        <v>2639265</v>
      </c>
      <c r="H85" s="94">
        <f>+'Tav.9 (totale)'!E82</f>
        <v>3997399</v>
      </c>
      <c r="I85" s="95"/>
      <c r="J85" s="96"/>
      <c r="K85" s="93" t="s">
        <v>84</v>
      </c>
      <c r="L85" s="97">
        <f t="shared" si="7"/>
        <v>5.4040639926111949</v>
      </c>
      <c r="M85" s="97">
        <f t="shared" si="8"/>
        <v>3.3806482665353146</v>
      </c>
      <c r="N85" s="97">
        <f t="shared" si="9"/>
        <v>7.122506409792968</v>
      </c>
      <c r="O85" s="97">
        <f t="shared" si="10"/>
        <v>18.068223862566633</v>
      </c>
      <c r="P85" s="97">
        <f t="shared" si="11"/>
        <v>66.024557468493882</v>
      </c>
      <c r="Q85" s="97">
        <f t="shared" si="12"/>
        <v>100</v>
      </c>
    </row>
    <row r="86" spans="2:17" ht="15.75" x14ac:dyDescent="0.25">
      <c r="B86" s="93" t="s">
        <v>85</v>
      </c>
      <c r="C86" s="94">
        <f>+'Tav.9a (0-9)'!E83</f>
        <v>4324875</v>
      </c>
      <c r="D86" s="94">
        <f>+'Tav.9b (10-19)'!E83</f>
        <v>1621166</v>
      </c>
      <c r="E86" s="94">
        <f>+'Tav.9c (20-49)'!E83</f>
        <v>1799899</v>
      </c>
      <c r="F86" s="94">
        <f>+'Tav.9d (50-249)'!E83</f>
        <v>3794436</v>
      </c>
      <c r="G86" s="94">
        <f>+'Tav.9e (250+)'!E83</f>
        <v>6926041</v>
      </c>
      <c r="H86" s="94">
        <f>+'Tav.9 (totale)'!E83</f>
        <v>18466417</v>
      </c>
      <c r="I86" s="95"/>
      <c r="J86" s="96"/>
      <c r="K86" s="93" t="s">
        <v>85</v>
      </c>
      <c r="L86" s="97">
        <f t="shared" si="7"/>
        <v>23.420217359978388</v>
      </c>
      <c r="M86" s="97">
        <f t="shared" si="8"/>
        <v>8.7789959470751686</v>
      </c>
      <c r="N86" s="97">
        <f t="shared" si="9"/>
        <v>9.7468772637377352</v>
      </c>
      <c r="O86" s="97">
        <f t="shared" si="10"/>
        <v>20.547765167438818</v>
      </c>
      <c r="P86" s="97">
        <f t="shared" si="11"/>
        <v>37.50614426176989</v>
      </c>
      <c r="Q86" s="97">
        <f t="shared" si="12"/>
        <v>100</v>
      </c>
    </row>
    <row r="87" spans="2:17" ht="15.75" x14ac:dyDescent="0.25">
      <c r="B87" s="93" t="s">
        <v>86</v>
      </c>
      <c r="C87" s="94">
        <f>+'Tav.9a (0-9)'!E84</f>
        <v>8982216</v>
      </c>
      <c r="D87" s="94">
        <f>+'Tav.9b (10-19)'!E84</f>
        <v>3893106</v>
      </c>
      <c r="E87" s="94">
        <f>+'Tav.9c (20-49)'!E84</f>
        <v>3990169</v>
      </c>
      <c r="F87" s="94">
        <f>+'Tav.9d (50-249)'!E84</f>
        <v>6060334</v>
      </c>
      <c r="G87" s="94">
        <f>+'Tav.9e (250+)'!E84</f>
        <v>8115982</v>
      </c>
      <c r="H87" s="94">
        <f>+'Tav.9 (totale)'!E84</f>
        <v>31041807</v>
      </c>
      <c r="I87" s="95"/>
      <c r="J87" s="96"/>
      <c r="K87" s="93" t="s">
        <v>86</v>
      </c>
      <c r="L87" s="97">
        <f t="shared" si="7"/>
        <v>28.93586703892592</v>
      </c>
      <c r="M87" s="97">
        <f t="shared" si="8"/>
        <v>12.541492832553208</v>
      </c>
      <c r="N87" s="97">
        <f t="shared" si="9"/>
        <v>12.854177593462907</v>
      </c>
      <c r="O87" s="97">
        <f t="shared" si="10"/>
        <v>19.523135363865897</v>
      </c>
      <c r="P87" s="97">
        <f t="shared" si="11"/>
        <v>26.145327171192061</v>
      </c>
      <c r="Q87" s="97">
        <f t="shared" si="12"/>
        <v>100</v>
      </c>
    </row>
    <row r="88" spans="2:17" ht="15.75" x14ac:dyDescent="0.25">
      <c r="B88" s="93" t="s">
        <v>87</v>
      </c>
      <c r="C88" s="94">
        <f>+'Tav.9a (0-9)'!E85</f>
        <v>2471322</v>
      </c>
      <c r="D88" s="94">
        <f>+'Tav.9b (10-19)'!E85</f>
        <v>730107</v>
      </c>
      <c r="E88" s="94">
        <f>+'Tav.9c (20-49)'!E85</f>
        <v>722540</v>
      </c>
      <c r="F88" s="94">
        <f>+'Tav.9d (50-249)'!E85</f>
        <v>892553</v>
      </c>
      <c r="G88" s="94">
        <f>+'Tav.9e (250+)'!E85</f>
        <v>380043</v>
      </c>
      <c r="H88" s="94">
        <f>+'Tav.9 (totale)'!E85</f>
        <v>5196565</v>
      </c>
      <c r="I88" s="95"/>
      <c r="J88" s="96"/>
      <c r="K88" s="93" t="s">
        <v>87</v>
      </c>
      <c r="L88" s="97">
        <f t="shared" si="7"/>
        <v>47.556838026657992</v>
      </c>
      <c r="M88" s="97">
        <f t="shared" si="8"/>
        <v>14.049800204558203</v>
      </c>
      <c r="N88" s="97">
        <f t="shared" si="9"/>
        <v>13.904184783602243</v>
      </c>
      <c r="O88" s="97">
        <f t="shared" si="10"/>
        <v>17.17582672399941</v>
      </c>
      <c r="P88" s="97">
        <f t="shared" si="11"/>
        <v>7.3133502611821459</v>
      </c>
      <c r="Q88" s="97">
        <f t="shared" si="12"/>
        <v>100</v>
      </c>
    </row>
    <row r="89" spans="2:17" ht="15.75" x14ac:dyDescent="0.25">
      <c r="B89" s="93" t="s">
        <v>88</v>
      </c>
      <c r="C89" s="94">
        <f>+'Tav.9a (0-9)'!E86</f>
        <v>2471322</v>
      </c>
      <c r="D89" s="94">
        <f>+'Tav.9b (10-19)'!E86</f>
        <v>730107</v>
      </c>
      <c r="E89" s="94">
        <f>+'Tav.9c (20-49)'!E86</f>
        <v>722540</v>
      </c>
      <c r="F89" s="94">
        <f>+'Tav.9d (50-249)'!E86</f>
        <v>892553</v>
      </c>
      <c r="G89" s="94">
        <f>+'Tav.9e (250+)'!E86</f>
        <v>380043</v>
      </c>
      <c r="H89" s="94">
        <f>+'Tav.9 (totale)'!E86</f>
        <v>5196565</v>
      </c>
      <c r="I89" s="95"/>
      <c r="J89" s="96"/>
      <c r="K89" s="93" t="s">
        <v>88</v>
      </c>
      <c r="L89" s="97">
        <f t="shared" si="7"/>
        <v>47.556838026657992</v>
      </c>
      <c r="M89" s="97">
        <f t="shared" si="8"/>
        <v>14.049800204558203</v>
      </c>
      <c r="N89" s="97">
        <f t="shared" si="9"/>
        <v>13.904184783602243</v>
      </c>
      <c r="O89" s="97">
        <f t="shared" si="10"/>
        <v>17.17582672399941</v>
      </c>
      <c r="P89" s="97">
        <f t="shared" si="11"/>
        <v>7.3133502611821459</v>
      </c>
      <c r="Q89" s="97">
        <f t="shared" si="12"/>
        <v>100</v>
      </c>
    </row>
    <row r="90" spans="2:17" ht="15.75" x14ac:dyDescent="0.25">
      <c r="B90" s="93" t="s">
        <v>89</v>
      </c>
      <c r="C90" s="94">
        <f>+'Tav.9a (0-9)'!E87</f>
        <v>25526308</v>
      </c>
      <c r="D90" s="94">
        <f>+'Tav.9b (10-19)'!E87</f>
        <v>3112728</v>
      </c>
      <c r="E90" s="94">
        <f>+'Tav.9c (20-49)'!E87</f>
        <v>3522955</v>
      </c>
      <c r="F90" s="94">
        <f>+'Tav.9d (50-249)'!E87</f>
        <v>8439653</v>
      </c>
      <c r="G90" s="94">
        <f>+'Tav.9e (250+)'!E87</f>
        <v>14682823</v>
      </c>
      <c r="H90" s="94">
        <f>+'Tav.9 (totale)'!E87</f>
        <v>55284467</v>
      </c>
      <c r="I90" s="95"/>
      <c r="J90" s="96"/>
      <c r="K90" s="93" t="s">
        <v>89</v>
      </c>
      <c r="L90" s="97">
        <f t="shared" si="7"/>
        <v>46.172658226043858</v>
      </c>
      <c r="M90" s="97">
        <f t="shared" si="8"/>
        <v>5.6303843898865846</v>
      </c>
      <c r="N90" s="97">
        <f t="shared" si="9"/>
        <v>6.3724137921054744</v>
      </c>
      <c r="O90" s="97">
        <f t="shared" si="10"/>
        <v>15.265866631218493</v>
      </c>
      <c r="P90" s="97">
        <f t="shared" si="11"/>
        <v>26.558676960745593</v>
      </c>
      <c r="Q90" s="97">
        <f t="shared" si="12"/>
        <v>100</v>
      </c>
    </row>
    <row r="91" spans="2:17" ht="15.75" x14ac:dyDescent="0.25">
      <c r="B91" s="93" t="s">
        <v>90</v>
      </c>
      <c r="C91" s="94">
        <f>+'Tav.9a (0-9)'!E88</f>
        <v>23742267</v>
      </c>
      <c r="D91" s="94">
        <f>+'Tav.9b (10-19)'!E88</f>
        <v>2073717</v>
      </c>
      <c r="E91" s="94">
        <f>+'Tav.9c (20-49)'!E88</f>
        <v>1759559</v>
      </c>
      <c r="F91" s="94">
        <f>+'Tav.9d (50-249)'!E88</f>
        <v>4764260</v>
      </c>
      <c r="G91" s="94">
        <f>+'Tav.9e (250+)'!E88</f>
        <v>9396119</v>
      </c>
      <c r="H91" s="94">
        <f>+'Tav.9 (totale)'!E88</f>
        <v>41735922</v>
      </c>
      <c r="I91" s="95"/>
      <c r="J91" s="96"/>
      <c r="K91" s="93" t="s">
        <v>90</v>
      </c>
      <c r="L91" s="97">
        <f t="shared" si="7"/>
        <v>56.886887511434395</v>
      </c>
      <c r="M91" s="97">
        <f t="shared" si="8"/>
        <v>4.9686622473561268</v>
      </c>
      <c r="N91" s="97">
        <f t="shared" si="9"/>
        <v>4.215934177756993</v>
      </c>
      <c r="O91" s="97">
        <f t="shared" si="10"/>
        <v>11.41525039269529</v>
      </c>
      <c r="P91" s="97">
        <f t="shared" si="11"/>
        <v>22.513265670757196</v>
      </c>
      <c r="Q91" s="97">
        <f t="shared" si="12"/>
        <v>100</v>
      </c>
    </row>
    <row r="92" spans="2:17" ht="15.75" x14ac:dyDescent="0.25">
      <c r="B92" s="93" t="s">
        <v>91</v>
      </c>
      <c r="C92" s="94">
        <f>+'Tav.9a (0-9)'!E89</f>
        <v>1052241</v>
      </c>
      <c r="D92" s="94">
        <f>+'Tav.9b (10-19)'!E89</f>
        <v>660041</v>
      </c>
      <c r="E92" s="94">
        <f>+'Tav.9c (20-49)'!E89</f>
        <v>1019032</v>
      </c>
      <c r="F92" s="94">
        <f>+'Tav.9d (50-249)'!E89</f>
        <v>1896886</v>
      </c>
      <c r="G92" s="94">
        <f>+'Tav.9e (250+)'!E89</f>
        <v>3286093</v>
      </c>
      <c r="H92" s="94">
        <f>+'Tav.9 (totale)'!E89</f>
        <v>7914293</v>
      </c>
      <c r="I92" s="95"/>
      <c r="J92" s="96"/>
      <c r="K92" s="93" t="s">
        <v>91</v>
      </c>
      <c r="L92" s="97">
        <f t="shared" si="7"/>
        <v>13.295451659421758</v>
      </c>
      <c r="M92" s="97">
        <f t="shared" si="8"/>
        <v>8.3398605535579744</v>
      </c>
      <c r="N92" s="97">
        <f t="shared" si="9"/>
        <v>12.875843742454315</v>
      </c>
      <c r="O92" s="97">
        <f t="shared" si="10"/>
        <v>23.967851581941684</v>
      </c>
      <c r="P92" s="97">
        <f t="shared" si="11"/>
        <v>41.520992462624271</v>
      </c>
      <c r="Q92" s="97">
        <f t="shared" si="12"/>
        <v>100</v>
      </c>
    </row>
    <row r="93" spans="2:17" ht="15.75" x14ac:dyDescent="0.25">
      <c r="B93" s="93" t="s">
        <v>92</v>
      </c>
      <c r="C93" s="94">
        <f>+'Tav.9a (0-9)'!E90</f>
        <v>731800</v>
      </c>
      <c r="D93" s="94">
        <f>+'Tav.9b (10-19)'!E90</f>
        <v>378970</v>
      </c>
      <c r="E93" s="94">
        <f>+'Tav.9c (20-49)'!E90</f>
        <v>744364</v>
      </c>
      <c r="F93" s="94">
        <f>+'Tav.9d (50-249)'!E90</f>
        <v>1778507</v>
      </c>
      <c r="G93" s="94">
        <f>+'Tav.9e (250+)'!E90</f>
        <v>2000611</v>
      </c>
      <c r="H93" s="94">
        <f>+'Tav.9 (totale)'!E90</f>
        <v>5634252</v>
      </c>
      <c r="I93" s="95"/>
      <c r="J93" s="96"/>
      <c r="K93" s="93" t="s">
        <v>92</v>
      </c>
      <c r="L93" s="97">
        <f t="shared" si="7"/>
        <v>12.9884144337172</v>
      </c>
      <c r="M93" s="97">
        <f t="shared" si="8"/>
        <v>6.7261812215712036</v>
      </c>
      <c r="N93" s="97">
        <f t="shared" si="9"/>
        <v>13.21140765446771</v>
      </c>
      <c r="O93" s="97">
        <f t="shared" si="10"/>
        <v>31.565982494215739</v>
      </c>
      <c r="P93" s="97">
        <f t="shared" si="11"/>
        <v>35.508014196028149</v>
      </c>
      <c r="Q93" s="97">
        <f t="shared" si="12"/>
        <v>100</v>
      </c>
    </row>
    <row r="94" spans="2:17" ht="15.75" x14ac:dyDescent="0.25">
      <c r="B94" s="93" t="s">
        <v>93</v>
      </c>
      <c r="C94" s="94">
        <f>+'Tav.9a (0-9)'!E91</f>
        <v>5597821</v>
      </c>
      <c r="D94" s="94">
        <f>+'Tav.9b (10-19)'!E91</f>
        <v>1814088</v>
      </c>
      <c r="E94" s="94">
        <f>+'Tav.9c (20-49)'!E91</f>
        <v>2221303</v>
      </c>
      <c r="F94" s="94">
        <f>+'Tav.9d (50-249)'!E91</f>
        <v>4357872</v>
      </c>
      <c r="G94" s="94">
        <f>+'Tav.9e (250+)'!E91</f>
        <v>4070516</v>
      </c>
      <c r="H94" s="94">
        <f>+'Tav.9 (totale)'!E91</f>
        <v>18061600</v>
      </c>
      <c r="I94" s="95"/>
      <c r="J94" s="96"/>
      <c r="K94" s="93" t="s">
        <v>93</v>
      </c>
      <c r="L94" s="97">
        <f t="shared" si="7"/>
        <v>30.992940824733132</v>
      </c>
      <c r="M94" s="97">
        <f t="shared" si="8"/>
        <v>10.043894228639767</v>
      </c>
      <c r="N94" s="97">
        <f t="shared" si="9"/>
        <v>12.298484076715241</v>
      </c>
      <c r="O94" s="97">
        <f t="shared" si="10"/>
        <v>24.1278292067148</v>
      </c>
      <c r="P94" s="97">
        <f t="shared" si="11"/>
        <v>22.536851663197059</v>
      </c>
      <c r="Q94" s="97">
        <f t="shared" si="12"/>
        <v>100</v>
      </c>
    </row>
    <row r="95" spans="2:17" ht="15.75" x14ac:dyDescent="0.25">
      <c r="B95" s="93" t="s">
        <v>94</v>
      </c>
      <c r="C95" s="94">
        <f>+'Tav.9a (0-9)'!E92</f>
        <v>1693957</v>
      </c>
      <c r="D95" s="94">
        <f>+'Tav.9b (10-19)'!E92</f>
        <v>130521</v>
      </c>
      <c r="E95" s="94" t="str">
        <f>+'Tav.9c (20-49)'!E92</f>
        <v>*</v>
      </c>
      <c r="F95" s="94">
        <f>+'Tav.9d (50-249)'!E92</f>
        <v>77819</v>
      </c>
      <c r="G95" s="94">
        <f>+'Tav.9e (250+)'!E92</f>
        <v>20374</v>
      </c>
      <c r="H95" s="94">
        <f>+'Tav.9 (totale)'!E92</f>
        <v>2047745</v>
      </c>
      <c r="I95" s="95"/>
      <c r="J95" s="96"/>
      <c r="K95" s="93" t="s">
        <v>94</v>
      </c>
      <c r="L95" s="97">
        <f t="shared" si="7"/>
        <v>82.723044129029731</v>
      </c>
      <c r="M95" s="97">
        <f t="shared" si="8"/>
        <v>6.3738893270402315</v>
      </c>
      <c r="N95" s="97" t="s">
        <v>11</v>
      </c>
      <c r="O95" s="97">
        <f t="shared" si="10"/>
        <v>3.8002290324234709</v>
      </c>
      <c r="P95" s="97" t="s">
        <v>11</v>
      </c>
      <c r="Q95" s="97">
        <f t="shared" si="12"/>
        <v>100</v>
      </c>
    </row>
    <row r="96" spans="2:17" ht="15.75" x14ac:dyDescent="0.25">
      <c r="B96" s="93" t="s">
        <v>95</v>
      </c>
      <c r="C96" s="94">
        <f>+'Tav.9a (0-9)'!E93</f>
        <v>62928</v>
      </c>
      <c r="D96" s="94">
        <f>+'Tav.9b (10-19)'!E93</f>
        <v>40023</v>
      </c>
      <c r="E96" s="94" t="str">
        <f>+'Tav.9c (20-49)'!E93</f>
        <v>*</v>
      </c>
      <c r="F96" s="94">
        <f>+'Tav.9d (50-249)'!E93</f>
        <v>94946</v>
      </c>
      <c r="G96" s="94">
        <f>+'Tav.9e (250+)'!E93</f>
        <v>169811</v>
      </c>
      <c r="H96" s="94">
        <f>+'Tav.9 (totale)'!E93</f>
        <v>413063</v>
      </c>
      <c r="I96" s="95"/>
      <c r="J96" s="96"/>
      <c r="K96" s="93" t="s">
        <v>95</v>
      </c>
      <c r="L96" s="97">
        <f t="shared" si="7"/>
        <v>15.234479970367717</v>
      </c>
      <c r="M96" s="97">
        <f t="shared" si="8"/>
        <v>9.689320999460131</v>
      </c>
      <c r="N96" s="97" t="s">
        <v>11</v>
      </c>
      <c r="O96" s="97">
        <f t="shared" si="10"/>
        <v>22.985839932407405</v>
      </c>
      <c r="P96" s="97" t="s">
        <v>11</v>
      </c>
      <c r="Q96" s="97">
        <f t="shared" si="12"/>
        <v>100</v>
      </c>
    </row>
    <row r="97" spans="2:17" ht="15.75" x14ac:dyDescent="0.25">
      <c r="B97" s="93" t="s">
        <v>96</v>
      </c>
      <c r="C97" s="94">
        <f>+'Tav.9a (0-9)'!E94</f>
        <v>1271244</v>
      </c>
      <c r="D97" s="94">
        <f>+'Tav.9b (10-19)'!E94</f>
        <v>1079792</v>
      </c>
      <c r="E97" s="94">
        <f>+'Tav.9c (20-49)'!E94</f>
        <v>1578731</v>
      </c>
      <c r="F97" s="94">
        <f>+'Tav.9d (50-249)'!E94</f>
        <v>3754200</v>
      </c>
      <c r="G97" s="94">
        <f>+'Tav.9e (250+)'!E94</f>
        <v>3455986</v>
      </c>
      <c r="H97" s="94">
        <f>+'Tav.9 (totale)'!E94</f>
        <v>11139953</v>
      </c>
      <c r="I97" s="95"/>
      <c r="J97" s="96"/>
      <c r="K97" s="93" t="s">
        <v>96</v>
      </c>
      <c r="L97" s="97">
        <f t="shared" si="7"/>
        <v>11.411574178095725</v>
      </c>
      <c r="M97" s="97">
        <f t="shared" si="8"/>
        <v>9.6929672863072227</v>
      </c>
      <c r="N97" s="97">
        <f t="shared" si="9"/>
        <v>14.17179228673586</v>
      </c>
      <c r="O97" s="97">
        <f t="shared" si="10"/>
        <v>33.70032171589952</v>
      </c>
      <c r="P97" s="97">
        <f t="shared" si="11"/>
        <v>31.023344532961673</v>
      </c>
      <c r="Q97" s="97">
        <f t="shared" si="12"/>
        <v>100</v>
      </c>
    </row>
    <row r="98" spans="2:17" ht="15.75" x14ac:dyDescent="0.25">
      <c r="B98" s="93" t="s">
        <v>97</v>
      </c>
      <c r="C98" s="94">
        <f>+'Tav.9a (0-9)'!E95</f>
        <v>2569692</v>
      </c>
      <c r="D98" s="94">
        <f>+'Tav.9b (10-19)'!E95</f>
        <v>563752</v>
      </c>
      <c r="E98" s="94">
        <f>+'Tav.9c (20-49)'!E95</f>
        <v>472143</v>
      </c>
      <c r="F98" s="94">
        <f>+'Tav.9d (50-249)'!E95</f>
        <v>430907</v>
      </c>
      <c r="G98" s="94">
        <f>+'Tav.9e (250+)'!E95</f>
        <v>424345</v>
      </c>
      <c r="H98" s="94">
        <f>+'Tav.9 (totale)'!E95</f>
        <v>4460839</v>
      </c>
      <c r="I98" s="95"/>
      <c r="J98" s="96"/>
      <c r="K98" s="93" t="s">
        <v>97</v>
      </c>
      <c r="L98" s="97">
        <f t="shared" si="7"/>
        <v>57.605575991422242</v>
      </c>
      <c r="M98" s="97">
        <f t="shared" si="8"/>
        <v>12.637801991957117</v>
      </c>
      <c r="N98" s="97">
        <f t="shared" si="9"/>
        <v>10.584174860379404</v>
      </c>
      <c r="O98" s="97">
        <f t="shared" si="10"/>
        <v>9.6597747643436573</v>
      </c>
      <c r="P98" s="97">
        <f t="shared" si="11"/>
        <v>9.5126723918975777</v>
      </c>
      <c r="Q98" s="97">
        <f t="shared" si="12"/>
        <v>100</v>
      </c>
    </row>
    <row r="99" spans="2:17" ht="15.75" x14ac:dyDescent="0.25">
      <c r="B99" s="93" t="s">
        <v>98</v>
      </c>
      <c r="C99" s="94">
        <f>+'Tav.9a (0-9)'!E96</f>
        <v>10193758</v>
      </c>
      <c r="D99" s="94">
        <f>+'Tav.9b (10-19)'!E96</f>
        <v>1704616</v>
      </c>
      <c r="E99" s="94">
        <f>+'Tav.9c (20-49)'!E96</f>
        <v>1402167</v>
      </c>
      <c r="F99" s="94">
        <f>+'Tav.9d (50-249)'!E96</f>
        <v>1352558</v>
      </c>
      <c r="G99" s="94">
        <f>+'Tav.9e (250+)'!E96</f>
        <v>971499</v>
      </c>
      <c r="H99" s="94">
        <f>+'Tav.9 (totale)'!E96</f>
        <v>15624598</v>
      </c>
      <c r="I99" s="95"/>
      <c r="J99" s="96"/>
      <c r="K99" s="93" t="s">
        <v>98</v>
      </c>
      <c r="L99" s="97">
        <f t="shared" si="7"/>
        <v>65.241729739222734</v>
      </c>
      <c r="M99" s="97">
        <f t="shared" si="8"/>
        <v>10.909823087928407</v>
      </c>
      <c r="N99" s="97">
        <f t="shared" si="9"/>
        <v>8.9740996856367126</v>
      </c>
      <c r="O99" s="97">
        <f t="shared" si="10"/>
        <v>8.6565939168482924</v>
      </c>
      <c r="P99" s="97">
        <f t="shared" si="11"/>
        <v>6.2177535703638585</v>
      </c>
      <c r="Q99" s="97">
        <f t="shared" si="12"/>
        <v>100</v>
      </c>
    </row>
    <row r="100" spans="2:17" ht="15.75" x14ac:dyDescent="0.25">
      <c r="B100" s="93" t="s">
        <v>99</v>
      </c>
      <c r="C100" s="94">
        <f>+'Tav.9a (0-9)'!E97</f>
        <v>1498813</v>
      </c>
      <c r="D100" s="94">
        <f>+'Tav.9b (10-19)'!E97</f>
        <v>333487</v>
      </c>
      <c r="E100" s="94">
        <f>+'Tav.9c (20-49)'!E97</f>
        <v>286344</v>
      </c>
      <c r="F100" s="94">
        <f>+'Tav.9d (50-249)'!E97</f>
        <v>211770</v>
      </c>
      <c r="G100" s="94">
        <f>+'Tav.9e (250+)'!E97</f>
        <v>0</v>
      </c>
      <c r="H100" s="94">
        <f>+'Tav.9 (totale)'!E97</f>
        <v>2330414</v>
      </c>
      <c r="I100" s="95"/>
      <c r="J100" s="96"/>
      <c r="K100" s="93" t="s">
        <v>99</v>
      </c>
      <c r="L100" s="97">
        <f t="shared" si="7"/>
        <v>64.315310498477956</v>
      </c>
      <c r="M100" s="97">
        <f t="shared" si="8"/>
        <v>14.310204109656052</v>
      </c>
      <c r="N100" s="97" t="s">
        <v>11</v>
      </c>
      <c r="O100" s="97">
        <f t="shared" si="10"/>
        <v>9.0872265614607546</v>
      </c>
      <c r="P100" s="97" t="s">
        <v>11</v>
      </c>
      <c r="Q100" s="97">
        <f t="shared" si="12"/>
        <v>100</v>
      </c>
    </row>
    <row r="101" spans="2:17" ht="15.75" x14ac:dyDescent="0.25">
      <c r="B101" s="93" t="s">
        <v>100</v>
      </c>
      <c r="C101" s="94">
        <f>+'Tav.9a (0-9)'!E98</f>
        <v>8694945</v>
      </c>
      <c r="D101" s="94">
        <f>+'Tav.9b (10-19)'!E98</f>
        <v>1371129</v>
      </c>
      <c r="E101" s="94">
        <f>+'Tav.9c (20-49)'!E98</f>
        <v>1115823</v>
      </c>
      <c r="F101" s="94">
        <f>+'Tav.9d (50-249)'!E98</f>
        <v>1140788</v>
      </c>
      <c r="G101" s="94">
        <f>+'Tav.9e (250+)'!E98</f>
        <v>971499</v>
      </c>
      <c r="H101" s="94">
        <f>+'Tav.9 (totale)'!E98</f>
        <v>13294184</v>
      </c>
      <c r="I101" s="95"/>
      <c r="J101" s="96"/>
      <c r="K101" s="93" t="s">
        <v>100</v>
      </c>
      <c r="L101" s="97">
        <f t="shared" si="7"/>
        <v>65.404127097985096</v>
      </c>
      <c r="M101" s="97">
        <f t="shared" si="8"/>
        <v>10.313750734907837</v>
      </c>
      <c r="N101" s="97" t="s">
        <v>11</v>
      </c>
      <c r="O101" s="97">
        <f t="shared" si="10"/>
        <v>8.5811058429761466</v>
      </c>
      <c r="P101" s="97" t="s">
        <v>11</v>
      </c>
      <c r="Q101" s="97">
        <f t="shared" si="12"/>
        <v>100</v>
      </c>
    </row>
    <row r="102" spans="2:17" ht="15.75" x14ac:dyDescent="0.25">
      <c r="B102" s="98" t="s">
        <v>101</v>
      </c>
      <c r="C102" s="99">
        <f>+'Tav.9a (0-9)'!E99</f>
        <v>658105062</v>
      </c>
      <c r="D102" s="99">
        <f>+'Tav.9b (10-19)'!E99</f>
        <v>266586544</v>
      </c>
      <c r="E102" s="99">
        <f>+'Tav.9c (20-49)'!E99</f>
        <v>314588115</v>
      </c>
      <c r="F102" s="99">
        <f>+'Tav.9d (50-249)'!E99</f>
        <v>562126289</v>
      </c>
      <c r="G102" s="99">
        <f>+'Tav.9e (250+)'!E99</f>
        <v>1003990833</v>
      </c>
      <c r="H102" s="99">
        <f>+'Tav.9 (totale)'!E99</f>
        <v>2805396843</v>
      </c>
      <c r="I102" s="95"/>
      <c r="J102" s="96"/>
      <c r="K102" s="98" t="s">
        <v>101</v>
      </c>
      <c r="L102" s="100">
        <f t="shared" si="7"/>
        <v>23.458537199187973</v>
      </c>
      <c r="M102" s="100">
        <f t="shared" si="8"/>
        <v>9.5026322092428472</v>
      </c>
      <c r="N102" s="100">
        <f t="shared" si="9"/>
        <v>11.213676089532834</v>
      </c>
      <c r="O102" s="100">
        <f t="shared" si="10"/>
        <v>20.037318085767875</v>
      </c>
      <c r="P102" s="100">
        <f t="shared" si="11"/>
        <v>35.787836416268469</v>
      </c>
      <c r="Q102" s="100">
        <f t="shared" si="12"/>
        <v>100</v>
      </c>
    </row>
    <row r="103" spans="2:17" ht="6" customHeight="1" x14ac:dyDescent="0.25">
      <c r="B103" s="101"/>
      <c r="C103" s="101"/>
      <c r="D103" s="101"/>
      <c r="E103" s="101"/>
      <c r="F103" s="101"/>
      <c r="G103" s="101"/>
      <c r="H103" s="102"/>
      <c r="K103" s="102"/>
      <c r="L103" s="102"/>
      <c r="M103" s="102"/>
      <c r="N103" s="102"/>
      <c r="O103" s="102"/>
      <c r="P103" s="102"/>
      <c r="Q103" s="102"/>
    </row>
  </sheetData>
  <pageMargins left="0.23622047244094491" right="0.31496062992125984" top="0.59055118110236227" bottom="0.59055118110236227" header="0.51181102362204722" footer="0.51181102362204722"/>
  <pageSetup paperSize="8" scale="70" orientation="portrait" r:id="rId1"/>
  <headerFooter alignWithMargins="0"/>
  <ignoredErrors>
    <ignoredError sqref="D7 M7" twoDigitTextYear="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92D050"/>
  </sheetPr>
  <dimension ref="B2:T103"/>
  <sheetViews>
    <sheetView topLeftCell="C69" zoomScale="70" zoomScaleNormal="70" workbookViewId="0">
      <selection activeCell="K2" sqref="K2:Q104"/>
    </sheetView>
  </sheetViews>
  <sheetFormatPr defaultRowHeight="13.5" x14ac:dyDescent="0.25"/>
  <cols>
    <col min="1" max="1" width="9.140625" style="84"/>
    <col min="2" max="2" width="105.28515625" style="84" customWidth="1"/>
    <col min="3" max="8" width="15.7109375" style="84" customWidth="1"/>
    <col min="9" max="10" width="9.140625" style="84"/>
    <col min="11" max="11" width="105.7109375" style="84" customWidth="1"/>
    <col min="12" max="17" width="15.7109375" style="84" customWidth="1"/>
    <col min="18" max="255" width="9.140625" style="84"/>
    <col min="256" max="256" width="35.85546875" style="84" customWidth="1"/>
    <col min="257" max="257" width="8.5703125" style="84" customWidth="1"/>
    <col min="258" max="258" width="9.140625" style="84"/>
    <col min="259" max="259" width="9" style="84" customWidth="1"/>
    <col min="260" max="260" width="11.28515625" style="84" customWidth="1"/>
    <col min="261" max="261" width="11" style="84" customWidth="1"/>
    <col min="262" max="262" width="10.85546875" style="84" customWidth="1"/>
    <col min="263" max="264" width="9.5703125" style="84" customWidth="1"/>
    <col min="265" max="511" width="9.140625" style="84"/>
    <col min="512" max="512" width="35.85546875" style="84" customWidth="1"/>
    <col min="513" max="513" width="8.5703125" style="84" customWidth="1"/>
    <col min="514" max="514" width="9.140625" style="84"/>
    <col min="515" max="515" width="9" style="84" customWidth="1"/>
    <col min="516" max="516" width="11.28515625" style="84" customWidth="1"/>
    <col min="517" max="517" width="11" style="84" customWidth="1"/>
    <col min="518" max="518" width="10.85546875" style="84" customWidth="1"/>
    <col min="519" max="520" width="9.5703125" style="84" customWidth="1"/>
    <col min="521" max="767" width="9.140625" style="84"/>
    <col min="768" max="768" width="35.85546875" style="84" customWidth="1"/>
    <col min="769" max="769" width="8.5703125" style="84" customWidth="1"/>
    <col min="770" max="770" width="9.140625" style="84"/>
    <col min="771" max="771" width="9" style="84" customWidth="1"/>
    <col min="772" max="772" width="11.28515625" style="84" customWidth="1"/>
    <col min="773" max="773" width="11" style="84" customWidth="1"/>
    <col min="774" max="774" width="10.85546875" style="84" customWidth="1"/>
    <col min="775" max="776" width="9.5703125" style="84" customWidth="1"/>
    <col min="777" max="1023" width="9.140625" style="84"/>
    <col min="1024" max="1024" width="35.85546875" style="84" customWidth="1"/>
    <col min="1025" max="1025" width="8.5703125" style="84" customWidth="1"/>
    <col min="1026" max="1026" width="9.140625" style="84"/>
    <col min="1027" max="1027" width="9" style="84" customWidth="1"/>
    <col min="1028" max="1028" width="11.28515625" style="84" customWidth="1"/>
    <col min="1029" max="1029" width="11" style="84" customWidth="1"/>
    <col min="1030" max="1030" width="10.85546875" style="84" customWidth="1"/>
    <col min="1031" max="1032" width="9.5703125" style="84" customWidth="1"/>
    <col min="1033" max="1279" width="9.140625" style="84"/>
    <col min="1280" max="1280" width="35.85546875" style="84" customWidth="1"/>
    <col min="1281" max="1281" width="8.5703125" style="84" customWidth="1"/>
    <col min="1282" max="1282" width="9.140625" style="84"/>
    <col min="1283" max="1283" width="9" style="84" customWidth="1"/>
    <col min="1284" max="1284" width="11.28515625" style="84" customWidth="1"/>
    <col min="1285" max="1285" width="11" style="84" customWidth="1"/>
    <col min="1286" max="1286" width="10.85546875" style="84" customWidth="1"/>
    <col min="1287" max="1288" width="9.5703125" style="84" customWidth="1"/>
    <col min="1289" max="1535" width="9.140625" style="84"/>
    <col min="1536" max="1536" width="35.85546875" style="84" customWidth="1"/>
    <col min="1537" max="1537" width="8.5703125" style="84" customWidth="1"/>
    <col min="1538" max="1538" width="9.140625" style="84"/>
    <col min="1539" max="1539" width="9" style="84" customWidth="1"/>
    <col min="1540" max="1540" width="11.28515625" style="84" customWidth="1"/>
    <col min="1541" max="1541" width="11" style="84" customWidth="1"/>
    <col min="1542" max="1542" width="10.85546875" style="84" customWidth="1"/>
    <col min="1543" max="1544" width="9.5703125" style="84" customWidth="1"/>
    <col min="1545" max="1791" width="9.140625" style="84"/>
    <col min="1792" max="1792" width="35.85546875" style="84" customWidth="1"/>
    <col min="1793" max="1793" width="8.5703125" style="84" customWidth="1"/>
    <col min="1794" max="1794" width="9.140625" style="84"/>
    <col min="1795" max="1795" width="9" style="84" customWidth="1"/>
    <col min="1796" max="1796" width="11.28515625" style="84" customWidth="1"/>
    <col min="1797" max="1797" width="11" style="84" customWidth="1"/>
    <col min="1798" max="1798" width="10.85546875" style="84" customWidth="1"/>
    <col min="1799" max="1800" width="9.5703125" style="84" customWidth="1"/>
    <col min="1801" max="2047" width="9.140625" style="84"/>
    <col min="2048" max="2048" width="35.85546875" style="84" customWidth="1"/>
    <col min="2049" max="2049" width="8.5703125" style="84" customWidth="1"/>
    <col min="2050" max="2050" width="9.140625" style="84"/>
    <col min="2051" max="2051" width="9" style="84" customWidth="1"/>
    <col min="2052" max="2052" width="11.28515625" style="84" customWidth="1"/>
    <col min="2053" max="2053" width="11" style="84" customWidth="1"/>
    <col min="2054" max="2054" width="10.85546875" style="84" customWidth="1"/>
    <col min="2055" max="2056" width="9.5703125" style="84" customWidth="1"/>
    <col min="2057" max="2303" width="9.140625" style="84"/>
    <col min="2304" max="2304" width="35.85546875" style="84" customWidth="1"/>
    <col min="2305" max="2305" width="8.5703125" style="84" customWidth="1"/>
    <col min="2306" max="2306" width="9.140625" style="84"/>
    <col min="2307" max="2307" width="9" style="84" customWidth="1"/>
    <col min="2308" max="2308" width="11.28515625" style="84" customWidth="1"/>
    <col min="2309" max="2309" width="11" style="84" customWidth="1"/>
    <col min="2310" max="2310" width="10.85546875" style="84" customWidth="1"/>
    <col min="2311" max="2312" width="9.5703125" style="84" customWidth="1"/>
    <col min="2313" max="2559" width="9.140625" style="84"/>
    <col min="2560" max="2560" width="35.85546875" style="84" customWidth="1"/>
    <col min="2561" max="2561" width="8.5703125" style="84" customWidth="1"/>
    <col min="2562" max="2562" width="9.140625" style="84"/>
    <col min="2563" max="2563" width="9" style="84" customWidth="1"/>
    <col min="2564" max="2564" width="11.28515625" style="84" customWidth="1"/>
    <col min="2565" max="2565" width="11" style="84" customWidth="1"/>
    <col min="2566" max="2566" width="10.85546875" style="84" customWidth="1"/>
    <col min="2567" max="2568" width="9.5703125" style="84" customWidth="1"/>
    <col min="2569" max="2815" width="9.140625" style="84"/>
    <col min="2816" max="2816" width="35.85546875" style="84" customWidth="1"/>
    <col min="2817" max="2817" width="8.5703125" style="84" customWidth="1"/>
    <col min="2818" max="2818" width="9.140625" style="84"/>
    <col min="2819" max="2819" width="9" style="84" customWidth="1"/>
    <col min="2820" max="2820" width="11.28515625" style="84" customWidth="1"/>
    <col min="2821" max="2821" width="11" style="84" customWidth="1"/>
    <col min="2822" max="2822" width="10.85546875" style="84" customWidth="1"/>
    <col min="2823" max="2824" width="9.5703125" style="84" customWidth="1"/>
    <col min="2825" max="3071" width="9.140625" style="84"/>
    <col min="3072" max="3072" width="35.85546875" style="84" customWidth="1"/>
    <col min="3073" max="3073" width="8.5703125" style="84" customWidth="1"/>
    <col min="3074" max="3074" width="9.140625" style="84"/>
    <col min="3075" max="3075" width="9" style="84" customWidth="1"/>
    <col min="3076" max="3076" width="11.28515625" style="84" customWidth="1"/>
    <col min="3077" max="3077" width="11" style="84" customWidth="1"/>
    <col min="3078" max="3078" width="10.85546875" style="84" customWidth="1"/>
    <col min="3079" max="3080" width="9.5703125" style="84" customWidth="1"/>
    <col min="3081" max="3327" width="9.140625" style="84"/>
    <col min="3328" max="3328" width="35.85546875" style="84" customWidth="1"/>
    <col min="3329" max="3329" width="8.5703125" style="84" customWidth="1"/>
    <col min="3330" max="3330" width="9.140625" style="84"/>
    <col min="3331" max="3331" width="9" style="84" customWidth="1"/>
    <col min="3332" max="3332" width="11.28515625" style="84" customWidth="1"/>
    <col min="3333" max="3333" width="11" style="84" customWidth="1"/>
    <col min="3334" max="3334" width="10.85546875" style="84" customWidth="1"/>
    <col min="3335" max="3336" width="9.5703125" style="84" customWidth="1"/>
    <col min="3337" max="3583" width="9.140625" style="84"/>
    <col min="3584" max="3584" width="35.85546875" style="84" customWidth="1"/>
    <col min="3585" max="3585" width="8.5703125" style="84" customWidth="1"/>
    <col min="3586" max="3586" width="9.140625" style="84"/>
    <col min="3587" max="3587" width="9" style="84" customWidth="1"/>
    <col min="3588" max="3588" width="11.28515625" style="84" customWidth="1"/>
    <col min="3589" max="3589" width="11" style="84" customWidth="1"/>
    <col min="3590" max="3590" width="10.85546875" style="84" customWidth="1"/>
    <col min="3591" max="3592" width="9.5703125" style="84" customWidth="1"/>
    <col min="3593" max="3839" width="9.140625" style="84"/>
    <col min="3840" max="3840" width="35.85546875" style="84" customWidth="1"/>
    <col min="3841" max="3841" width="8.5703125" style="84" customWidth="1"/>
    <col min="3842" max="3842" width="9.140625" style="84"/>
    <col min="3843" max="3843" width="9" style="84" customWidth="1"/>
    <col min="3844" max="3844" width="11.28515625" style="84" customWidth="1"/>
    <col min="3845" max="3845" width="11" style="84" customWidth="1"/>
    <col min="3846" max="3846" width="10.85546875" style="84" customWidth="1"/>
    <col min="3847" max="3848" width="9.5703125" style="84" customWidth="1"/>
    <col min="3849" max="4095" width="9.140625" style="84"/>
    <col min="4096" max="4096" width="35.85546875" style="84" customWidth="1"/>
    <col min="4097" max="4097" width="8.5703125" style="84" customWidth="1"/>
    <col min="4098" max="4098" width="9.140625" style="84"/>
    <col min="4099" max="4099" width="9" style="84" customWidth="1"/>
    <col min="4100" max="4100" width="11.28515625" style="84" customWidth="1"/>
    <col min="4101" max="4101" width="11" style="84" customWidth="1"/>
    <col min="4102" max="4102" width="10.85546875" style="84" customWidth="1"/>
    <col min="4103" max="4104" width="9.5703125" style="84" customWidth="1"/>
    <col min="4105" max="4351" width="9.140625" style="84"/>
    <col min="4352" max="4352" width="35.85546875" style="84" customWidth="1"/>
    <col min="4353" max="4353" width="8.5703125" style="84" customWidth="1"/>
    <col min="4354" max="4354" width="9.140625" style="84"/>
    <col min="4355" max="4355" width="9" style="84" customWidth="1"/>
    <col min="4356" max="4356" width="11.28515625" style="84" customWidth="1"/>
    <col min="4357" max="4357" width="11" style="84" customWidth="1"/>
    <col min="4358" max="4358" width="10.85546875" style="84" customWidth="1"/>
    <col min="4359" max="4360" width="9.5703125" style="84" customWidth="1"/>
    <col min="4361" max="4607" width="9.140625" style="84"/>
    <col min="4608" max="4608" width="35.85546875" style="84" customWidth="1"/>
    <col min="4609" max="4609" width="8.5703125" style="84" customWidth="1"/>
    <col min="4610" max="4610" width="9.140625" style="84"/>
    <col min="4611" max="4611" width="9" style="84" customWidth="1"/>
    <col min="4612" max="4612" width="11.28515625" style="84" customWidth="1"/>
    <col min="4613" max="4613" width="11" style="84" customWidth="1"/>
    <col min="4614" max="4614" width="10.85546875" style="84" customWidth="1"/>
    <col min="4615" max="4616" width="9.5703125" style="84" customWidth="1"/>
    <col min="4617" max="4863" width="9.140625" style="84"/>
    <col min="4864" max="4864" width="35.85546875" style="84" customWidth="1"/>
    <col min="4865" max="4865" width="8.5703125" style="84" customWidth="1"/>
    <col min="4866" max="4866" width="9.140625" style="84"/>
    <col min="4867" max="4867" width="9" style="84" customWidth="1"/>
    <col min="4868" max="4868" width="11.28515625" style="84" customWidth="1"/>
    <col min="4869" max="4869" width="11" style="84" customWidth="1"/>
    <col min="4870" max="4870" width="10.85546875" style="84" customWidth="1"/>
    <col min="4871" max="4872" width="9.5703125" style="84" customWidth="1"/>
    <col min="4873" max="5119" width="9.140625" style="84"/>
    <col min="5120" max="5120" width="35.85546875" style="84" customWidth="1"/>
    <col min="5121" max="5121" width="8.5703125" style="84" customWidth="1"/>
    <col min="5122" max="5122" width="9.140625" style="84"/>
    <col min="5123" max="5123" width="9" style="84" customWidth="1"/>
    <col min="5124" max="5124" width="11.28515625" style="84" customWidth="1"/>
    <col min="5125" max="5125" width="11" style="84" customWidth="1"/>
    <col min="5126" max="5126" width="10.85546875" style="84" customWidth="1"/>
    <col min="5127" max="5128" width="9.5703125" style="84" customWidth="1"/>
    <col min="5129" max="5375" width="9.140625" style="84"/>
    <col min="5376" max="5376" width="35.85546875" style="84" customWidth="1"/>
    <col min="5377" max="5377" width="8.5703125" style="84" customWidth="1"/>
    <col min="5378" max="5378" width="9.140625" style="84"/>
    <col min="5379" max="5379" width="9" style="84" customWidth="1"/>
    <col min="5380" max="5380" width="11.28515625" style="84" customWidth="1"/>
    <col min="5381" max="5381" width="11" style="84" customWidth="1"/>
    <col min="5382" max="5382" width="10.85546875" style="84" customWidth="1"/>
    <col min="5383" max="5384" width="9.5703125" style="84" customWidth="1"/>
    <col min="5385" max="5631" width="9.140625" style="84"/>
    <col min="5632" max="5632" width="35.85546875" style="84" customWidth="1"/>
    <col min="5633" max="5633" width="8.5703125" style="84" customWidth="1"/>
    <col min="5634" max="5634" width="9.140625" style="84"/>
    <col min="5635" max="5635" width="9" style="84" customWidth="1"/>
    <col min="5636" max="5636" width="11.28515625" style="84" customWidth="1"/>
    <col min="5637" max="5637" width="11" style="84" customWidth="1"/>
    <col min="5638" max="5638" width="10.85546875" style="84" customWidth="1"/>
    <col min="5639" max="5640" width="9.5703125" style="84" customWidth="1"/>
    <col min="5641" max="5887" width="9.140625" style="84"/>
    <col min="5888" max="5888" width="35.85546875" style="84" customWidth="1"/>
    <col min="5889" max="5889" width="8.5703125" style="84" customWidth="1"/>
    <col min="5890" max="5890" width="9.140625" style="84"/>
    <col min="5891" max="5891" width="9" style="84" customWidth="1"/>
    <col min="5892" max="5892" width="11.28515625" style="84" customWidth="1"/>
    <col min="5893" max="5893" width="11" style="84" customWidth="1"/>
    <col min="5894" max="5894" width="10.85546875" style="84" customWidth="1"/>
    <col min="5895" max="5896" width="9.5703125" style="84" customWidth="1"/>
    <col min="5897" max="6143" width="9.140625" style="84"/>
    <col min="6144" max="6144" width="35.85546875" style="84" customWidth="1"/>
    <col min="6145" max="6145" width="8.5703125" style="84" customWidth="1"/>
    <col min="6146" max="6146" width="9.140625" style="84"/>
    <col min="6147" max="6147" width="9" style="84" customWidth="1"/>
    <col min="6148" max="6148" width="11.28515625" style="84" customWidth="1"/>
    <col min="6149" max="6149" width="11" style="84" customWidth="1"/>
    <col min="6150" max="6150" width="10.85546875" style="84" customWidth="1"/>
    <col min="6151" max="6152" width="9.5703125" style="84" customWidth="1"/>
    <col min="6153" max="6399" width="9.140625" style="84"/>
    <col min="6400" max="6400" width="35.85546875" style="84" customWidth="1"/>
    <col min="6401" max="6401" width="8.5703125" style="84" customWidth="1"/>
    <col min="6402" max="6402" width="9.140625" style="84"/>
    <col min="6403" max="6403" width="9" style="84" customWidth="1"/>
    <col min="6404" max="6404" width="11.28515625" style="84" customWidth="1"/>
    <col min="6405" max="6405" width="11" style="84" customWidth="1"/>
    <col min="6406" max="6406" width="10.85546875" style="84" customWidth="1"/>
    <col min="6407" max="6408" width="9.5703125" style="84" customWidth="1"/>
    <col min="6409" max="6655" width="9.140625" style="84"/>
    <col min="6656" max="6656" width="35.85546875" style="84" customWidth="1"/>
    <col min="6657" max="6657" width="8.5703125" style="84" customWidth="1"/>
    <col min="6658" max="6658" width="9.140625" style="84"/>
    <col min="6659" max="6659" width="9" style="84" customWidth="1"/>
    <col min="6660" max="6660" width="11.28515625" style="84" customWidth="1"/>
    <col min="6661" max="6661" width="11" style="84" customWidth="1"/>
    <col min="6662" max="6662" width="10.85546875" style="84" customWidth="1"/>
    <col min="6663" max="6664" width="9.5703125" style="84" customWidth="1"/>
    <col min="6665" max="6911" width="9.140625" style="84"/>
    <col min="6912" max="6912" width="35.85546875" style="84" customWidth="1"/>
    <col min="6913" max="6913" width="8.5703125" style="84" customWidth="1"/>
    <col min="6914" max="6914" width="9.140625" style="84"/>
    <col min="6915" max="6915" width="9" style="84" customWidth="1"/>
    <col min="6916" max="6916" width="11.28515625" style="84" customWidth="1"/>
    <col min="6917" max="6917" width="11" style="84" customWidth="1"/>
    <col min="6918" max="6918" width="10.85546875" style="84" customWidth="1"/>
    <col min="6919" max="6920" width="9.5703125" style="84" customWidth="1"/>
    <col min="6921" max="7167" width="9.140625" style="84"/>
    <col min="7168" max="7168" width="35.85546875" style="84" customWidth="1"/>
    <col min="7169" max="7169" width="8.5703125" style="84" customWidth="1"/>
    <col min="7170" max="7170" width="9.140625" style="84"/>
    <col min="7171" max="7171" width="9" style="84" customWidth="1"/>
    <col min="7172" max="7172" width="11.28515625" style="84" customWidth="1"/>
    <col min="7173" max="7173" width="11" style="84" customWidth="1"/>
    <col min="7174" max="7174" width="10.85546875" style="84" customWidth="1"/>
    <col min="7175" max="7176" width="9.5703125" style="84" customWidth="1"/>
    <col min="7177" max="7423" width="9.140625" style="84"/>
    <col min="7424" max="7424" width="35.85546875" style="84" customWidth="1"/>
    <col min="7425" max="7425" width="8.5703125" style="84" customWidth="1"/>
    <col min="7426" max="7426" width="9.140625" style="84"/>
    <col min="7427" max="7427" width="9" style="84" customWidth="1"/>
    <col min="7428" max="7428" width="11.28515625" style="84" customWidth="1"/>
    <col min="7429" max="7429" width="11" style="84" customWidth="1"/>
    <col min="7430" max="7430" width="10.85546875" style="84" customWidth="1"/>
    <col min="7431" max="7432" width="9.5703125" style="84" customWidth="1"/>
    <col min="7433" max="7679" width="9.140625" style="84"/>
    <col min="7680" max="7680" width="35.85546875" style="84" customWidth="1"/>
    <col min="7681" max="7681" width="8.5703125" style="84" customWidth="1"/>
    <col min="7682" max="7682" width="9.140625" style="84"/>
    <col min="7683" max="7683" width="9" style="84" customWidth="1"/>
    <col min="7684" max="7684" width="11.28515625" style="84" customWidth="1"/>
    <col min="7685" max="7685" width="11" style="84" customWidth="1"/>
    <col min="7686" max="7686" width="10.85546875" style="84" customWidth="1"/>
    <col min="7687" max="7688" width="9.5703125" style="84" customWidth="1"/>
    <col min="7689" max="7935" width="9.140625" style="84"/>
    <col min="7936" max="7936" width="35.85546875" style="84" customWidth="1"/>
    <col min="7937" max="7937" width="8.5703125" style="84" customWidth="1"/>
    <col min="7938" max="7938" width="9.140625" style="84"/>
    <col min="7939" max="7939" width="9" style="84" customWidth="1"/>
    <col min="7940" max="7940" width="11.28515625" style="84" customWidth="1"/>
    <col min="7941" max="7941" width="11" style="84" customWidth="1"/>
    <col min="7942" max="7942" width="10.85546875" style="84" customWidth="1"/>
    <col min="7943" max="7944" width="9.5703125" style="84" customWidth="1"/>
    <col min="7945" max="8191" width="9.140625" style="84"/>
    <col min="8192" max="8192" width="35.85546875" style="84" customWidth="1"/>
    <col min="8193" max="8193" width="8.5703125" style="84" customWidth="1"/>
    <col min="8194" max="8194" width="9.140625" style="84"/>
    <col min="8195" max="8195" width="9" style="84" customWidth="1"/>
    <col min="8196" max="8196" width="11.28515625" style="84" customWidth="1"/>
    <col min="8197" max="8197" width="11" style="84" customWidth="1"/>
    <col min="8198" max="8198" width="10.85546875" style="84" customWidth="1"/>
    <col min="8199" max="8200" width="9.5703125" style="84" customWidth="1"/>
    <col min="8201" max="8447" width="9.140625" style="84"/>
    <col min="8448" max="8448" width="35.85546875" style="84" customWidth="1"/>
    <col min="8449" max="8449" width="8.5703125" style="84" customWidth="1"/>
    <col min="8450" max="8450" width="9.140625" style="84"/>
    <col min="8451" max="8451" width="9" style="84" customWidth="1"/>
    <col min="8452" max="8452" width="11.28515625" style="84" customWidth="1"/>
    <col min="8453" max="8453" width="11" style="84" customWidth="1"/>
    <col min="8454" max="8454" width="10.85546875" style="84" customWidth="1"/>
    <col min="8455" max="8456" width="9.5703125" style="84" customWidth="1"/>
    <col min="8457" max="8703" width="9.140625" style="84"/>
    <col min="8704" max="8704" width="35.85546875" style="84" customWidth="1"/>
    <col min="8705" max="8705" width="8.5703125" style="84" customWidth="1"/>
    <col min="8706" max="8706" width="9.140625" style="84"/>
    <col min="8707" max="8707" width="9" style="84" customWidth="1"/>
    <col min="8708" max="8708" width="11.28515625" style="84" customWidth="1"/>
    <col min="8709" max="8709" width="11" style="84" customWidth="1"/>
    <col min="8710" max="8710" width="10.85546875" style="84" customWidth="1"/>
    <col min="8711" max="8712" width="9.5703125" style="84" customWidth="1"/>
    <col min="8713" max="8959" width="9.140625" style="84"/>
    <col min="8960" max="8960" width="35.85546875" style="84" customWidth="1"/>
    <col min="8961" max="8961" width="8.5703125" style="84" customWidth="1"/>
    <col min="8962" max="8962" width="9.140625" style="84"/>
    <col min="8963" max="8963" width="9" style="84" customWidth="1"/>
    <col min="8964" max="8964" width="11.28515625" style="84" customWidth="1"/>
    <col min="8965" max="8965" width="11" style="84" customWidth="1"/>
    <col min="8966" max="8966" width="10.85546875" style="84" customWidth="1"/>
    <col min="8967" max="8968" width="9.5703125" style="84" customWidth="1"/>
    <col min="8969" max="9215" width="9.140625" style="84"/>
    <col min="9216" max="9216" width="35.85546875" style="84" customWidth="1"/>
    <col min="9217" max="9217" width="8.5703125" style="84" customWidth="1"/>
    <col min="9218" max="9218" width="9.140625" style="84"/>
    <col min="9219" max="9219" width="9" style="84" customWidth="1"/>
    <col min="9220" max="9220" width="11.28515625" style="84" customWidth="1"/>
    <col min="9221" max="9221" width="11" style="84" customWidth="1"/>
    <col min="9222" max="9222" width="10.85546875" style="84" customWidth="1"/>
    <col min="9223" max="9224" width="9.5703125" style="84" customWidth="1"/>
    <col min="9225" max="9471" width="9.140625" style="84"/>
    <col min="9472" max="9472" width="35.85546875" style="84" customWidth="1"/>
    <col min="9473" max="9473" width="8.5703125" style="84" customWidth="1"/>
    <col min="9474" max="9474" width="9.140625" style="84"/>
    <col min="9475" max="9475" width="9" style="84" customWidth="1"/>
    <col min="9476" max="9476" width="11.28515625" style="84" customWidth="1"/>
    <col min="9477" max="9477" width="11" style="84" customWidth="1"/>
    <col min="9478" max="9478" width="10.85546875" style="84" customWidth="1"/>
    <col min="9479" max="9480" width="9.5703125" style="84" customWidth="1"/>
    <col min="9481" max="9727" width="9.140625" style="84"/>
    <col min="9728" max="9728" width="35.85546875" style="84" customWidth="1"/>
    <col min="9729" max="9729" width="8.5703125" style="84" customWidth="1"/>
    <col min="9730" max="9730" width="9.140625" style="84"/>
    <col min="9731" max="9731" width="9" style="84" customWidth="1"/>
    <col min="9732" max="9732" width="11.28515625" style="84" customWidth="1"/>
    <col min="9733" max="9733" width="11" style="84" customWidth="1"/>
    <col min="9734" max="9734" width="10.85546875" style="84" customWidth="1"/>
    <col min="9735" max="9736" width="9.5703125" style="84" customWidth="1"/>
    <col min="9737" max="9983" width="9.140625" style="84"/>
    <col min="9984" max="9984" width="35.85546875" style="84" customWidth="1"/>
    <col min="9985" max="9985" width="8.5703125" style="84" customWidth="1"/>
    <col min="9986" max="9986" width="9.140625" style="84"/>
    <col min="9987" max="9987" width="9" style="84" customWidth="1"/>
    <col min="9988" max="9988" width="11.28515625" style="84" customWidth="1"/>
    <col min="9989" max="9989" width="11" style="84" customWidth="1"/>
    <col min="9990" max="9990" width="10.85546875" style="84" customWidth="1"/>
    <col min="9991" max="9992" width="9.5703125" style="84" customWidth="1"/>
    <col min="9993" max="10239" width="9.140625" style="84"/>
    <col min="10240" max="10240" width="35.85546875" style="84" customWidth="1"/>
    <col min="10241" max="10241" width="8.5703125" style="84" customWidth="1"/>
    <col min="10242" max="10242" width="9.140625" style="84"/>
    <col min="10243" max="10243" width="9" style="84" customWidth="1"/>
    <col min="10244" max="10244" width="11.28515625" style="84" customWidth="1"/>
    <col min="10245" max="10245" width="11" style="84" customWidth="1"/>
    <col min="10246" max="10246" width="10.85546875" style="84" customWidth="1"/>
    <col min="10247" max="10248" width="9.5703125" style="84" customWidth="1"/>
    <col min="10249" max="10495" width="9.140625" style="84"/>
    <col min="10496" max="10496" width="35.85546875" style="84" customWidth="1"/>
    <col min="10497" max="10497" width="8.5703125" style="84" customWidth="1"/>
    <col min="10498" max="10498" width="9.140625" style="84"/>
    <col min="10499" max="10499" width="9" style="84" customWidth="1"/>
    <col min="10500" max="10500" width="11.28515625" style="84" customWidth="1"/>
    <col min="10501" max="10501" width="11" style="84" customWidth="1"/>
    <col min="10502" max="10502" width="10.85546875" style="84" customWidth="1"/>
    <col min="10503" max="10504" width="9.5703125" style="84" customWidth="1"/>
    <col min="10505" max="10751" width="9.140625" style="84"/>
    <col min="10752" max="10752" width="35.85546875" style="84" customWidth="1"/>
    <col min="10753" max="10753" width="8.5703125" style="84" customWidth="1"/>
    <col min="10754" max="10754" width="9.140625" style="84"/>
    <col min="10755" max="10755" width="9" style="84" customWidth="1"/>
    <col min="10756" max="10756" width="11.28515625" style="84" customWidth="1"/>
    <col min="10757" max="10757" width="11" style="84" customWidth="1"/>
    <col min="10758" max="10758" width="10.85546875" style="84" customWidth="1"/>
    <col min="10759" max="10760" width="9.5703125" style="84" customWidth="1"/>
    <col min="10761" max="11007" width="9.140625" style="84"/>
    <col min="11008" max="11008" width="35.85546875" style="84" customWidth="1"/>
    <col min="11009" max="11009" width="8.5703125" style="84" customWidth="1"/>
    <col min="11010" max="11010" width="9.140625" style="84"/>
    <col min="11011" max="11011" width="9" style="84" customWidth="1"/>
    <col min="11012" max="11012" width="11.28515625" style="84" customWidth="1"/>
    <col min="11013" max="11013" width="11" style="84" customWidth="1"/>
    <col min="11014" max="11014" width="10.85546875" style="84" customWidth="1"/>
    <col min="11015" max="11016" width="9.5703125" style="84" customWidth="1"/>
    <col min="11017" max="11263" width="9.140625" style="84"/>
    <col min="11264" max="11264" width="35.85546875" style="84" customWidth="1"/>
    <col min="11265" max="11265" width="8.5703125" style="84" customWidth="1"/>
    <col min="11266" max="11266" width="9.140625" style="84"/>
    <col min="11267" max="11267" width="9" style="84" customWidth="1"/>
    <col min="11268" max="11268" width="11.28515625" style="84" customWidth="1"/>
    <col min="11269" max="11269" width="11" style="84" customWidth="1"/>
    <col min="11270" max="11270" width="10.85546875" style="84" customWidth="1"/>
    <col min="11271" max="11272" width="9.5703125" style="84" customWidth="1"/>
    <col min="11273" max="11519" width="9.140625" style="84"/>
    <col min="11520" max="11520" width="35.85546875" style="84" customWidth="1"/>
    <col min="11521" max="11521" width="8.5703125" style="84" customWidth="1"/>
    <col min="11522" max="11522" width="9.140625" style="84"/>
    <col min="11523" max="11523" width="9" style="84" customWidth="1"/>
    <col min="11524" max="11524" width="11.28515625" style="84" customWidth="1"/>
    <col min="11525" max="11525" width="11" style="84" customWidth="1"/>
    <col min="11526" max="11526" width="10.85546875" style="84" customWidth="1"/>
    <col min="11527" max="11528" width="9.5703125" style="84" customWidth="1"/>
    <col min="11529" max="11775" width="9.140625" style="84"/>
    <col min="11776" max="11776" width="35.85546875" style="84" customWidth="1"/>
    <col min="11777" max="11777" width="8.5703125" style="84" customWidth="1"/>
    <col min="11778" max="11778" width="9.140625" style="84"/>
    <col min="11779" max="11779" width="9" style="84" customWidth="1"/>
    <col min="11780" max="11780" width="11.28515625" style="84" customWidth="1"/>
    <col min="11781" max="11781" width="11" style="84" customWidth="1"/>
    <col min="11782" max="11782" width="10.85546875" style="84" customWidth="1"/>
    <col min="11783" max="11784" width="9.5703125" style="84" customWidth="1"/>
    <col min="11785" max="12031" width="9.140625" style="84"/>
    <col min="12032" max="12032" width="35.85546875" style="84" customWidth="1"/>
    <col min="12033" max="12033" width="8.5703125" style="84" customWidth="1"/>
    <col min="12034" max="12034" width="9.140625" style="84"/>
    <col min="12035" max="12035" width="9" style="84" customWidth="1"/>
    <col min="12036" max="12036" width="11.28515625" style="84" customWidth="1"/>
    <col min="12037" max="12037" width="11" style="84" customWidth="1"/>
    <col min="12038" max="12038" width="10.85546875" style="84" customWidth="1"/>
    <col min="12039" max="12040" width="9.5703125" style="84" customWidth="1"/>
    <col min="12041" max="12287" width="9.140625" style="84"/>
    <col min="12288" max="12288" width="35.85546875" style="84" customWidth="1"/>
    <col min="12289" max="12289" width="8.5703125" style="84" customWidth="1"/>
    <col min="12290" max="12290" width="9.140625" style="84"/>
    <col min="12291" max="12291" width="9" style="84" customWidth="1"/>
    <col min="12292" max="12292" width="11.28515625" style="84" customWidth="1"/>
    <col min="12293" max="12293" width="11" style="84" customWidth="1"/>
    <col min="12294" max="12294" width="10.85546875" style="84" customWidth="1"/>
    <col min="12295" max="12296" width="9.5703125" style="84" customWidth="1"/>
    <col min="12297" max="12543" width="9.140625" style="84"/>
    <col min="12544" max="12544" width="35.85546875" style="84" customWidth="1"/>
    <col min="12545" max="12545" width="8.5703125" style="84" customWidth="1"/>
    <col min="12546" max="12546" width="9.140625" style="84"/>
    <col min="12547" max="12547" width="9" style="84" customWidth="1"/>
    <col min="12548" max="12548" width="11.28515625" style="84" customWidth="1"/>
    <col min="12549" max="12549" width="11" style="84" customWidth="1"/>
    <col min="12550" max="12550" width="10.85546875" style="84" customWidth="1"/>
    <col min="12551" max="12552" width="9.5703125" style="84" customWidth="1"/>
    <col min="12553" max="12799" width="9.140625" style="84"/>
    <col min="12800" max="12800" width="35.85546875" style="84" customWidth="1"/>
    <col min="12801" max="12801" width="8.5703125" style="84" customWidth="1"/>
    <col min="12802" max="12802" width="9.140625" style="84"/>
    <col min="12803" max="12803" width="9" style="84" customWidth="1"/>
    <col min="12804" max="12804" width="11.28515625" style="84" customWidth="1"/>
    <col min="12805" max="12805" width="11" style="84" customWidth="1"/>
    <col min="12806" max="12806" width="10.85546875" style="84" customWidth="1"/>
    <col min="12807" max="12808" width="9.5703125" style="84" customWidth="1"/>
    <col min="12809" max="13055" width="9.140625" style="84"/>
    <col min="13056" max="13056" width="35.85546875" style="84" customWidth="1"/>
    <col min="13057" max="13057" width="8.5703125" style="84" customWidth="1"/>
    <col min="13058" max="13058" width="9.140625" style="84"/>
    <col min="13059" max="13059" width="9" style="84" customWidth="1"/>
    <col min="13060" max="13060" width="11.28515625" style="84" customWidth="1"/>
    <col min="13061" max="13061" width="11" style="84" customWidth="1"/>
    <col min="13062" max="13062" width="10.85546875" style="84" customWidth="1"/>
    <col min="13063" max="13064" width="9.5703125" style="84" customWidth="1"/>
    <col min="13065" max="13311" width="9.140625" style="84"/>
    <col min="13312" max="13312" width="35.85546875" style="84" customWidth="1"/>
    <col min="13313" max="13313" width="8.5703125" style="84" customWidth="1"/>
    <col min="13314" max="13314" width="9.140625" style="84"/>
    <col min="13315" max="13315" width="9" style="84" customWidth="1"/>
    <col min="13316" max="13316" width="11.28515625" style="84" customWidth="1"/>
    <col min="13317" max="13317" width="11" style="84" customWidth="1"/>
    <col min="13318" max="13318" width="10.85546875" style="84" customWidth="1"/>
    <col min="13319" max="13320" width="9.5703125" style="84" customWidth="1"/>
    <col min="13321" max="13567" width="9.140625" style="84"/>
    <col min="13568" max="13568" width="35.85546875" style="84" customWidth="1"/>
    <col min="13569" max="13569" width="8.5703125" style="84" customWidth="1"/>
    <col min="13570" max="13570" width="9.140625" style="84"/>
    <col min="13571" max="13571" width="9" style="84" customWidth="1"/>
    <col min="13572" max="13572" width="11.28515625" style="84" customWidth="1"/>
    <col min="13573" max="13573" width="11" style="84" customWidth="1"/>
    <col min="13574" max="13574" width="10.85546875" style="84" customWidth="1"/>
    <col min="13575" max="13576" width="9.5703125" style="84" customWidth="1"/>
    <col min="13577" max="13823" width="9.140625" style="84"/>
    <col min="13824" max="13824" width="35.85546875" style="84" customWidth="1"/>
    <col min="13825" max="13825" width="8.5703125" style="84" customWidth="1"/>
    <col min="13826" max="13826" width="9.140625" style="84"/>
    <col min="13827" max="13827" width="9" style="84" customWidth="1"/>
    <col min="13828" max="13828" width="11.28515625" style="84" customWidth="1"/>
    <col min="13829" max="13829" width="11" style="84" customWidth="1"/>
    <col min="13830" max="13830" width="10.85546875" style="84" customWidth="1"/>
    <col min="13831" max="13832" width="9.5703125" style="84" customWidth="1"/>
    <col min="13833" max="14079" width="9.140625" style="84"/>
    <col min="14080" max="14080" width="35.85546875" style="84" customWidth="1"/>
    <col min="14081" max="14081" width="8.5703125" style="84" customWidth="1"/>
    <col min="14082" max="14082" width="9.140625" style="84"/>
    <col min="14083" max="14083" width="9" style="84" customWidth="1"/>
    <col min="14084" max="14084" width="11.28515625" style="84" customWidth="1"/>
    <col min="14085" max="14085" width="11" style="84" customWidth="1"/>
    <col min="14086" max="14086" width="10.85546875" style="84" customWidth="1"/>
    <col min="14087" max="14088" width="9.5703125" style="84" customWidth="1"/>
    <col min="14089" max="14335" width="9.140625" style="84"/>
    <col min="14336" max="14336" width="35.85546875" style="84" customWidth="1"/>
    <col min="14337" max="14337" width="8.5703125" style="84" customWidth="1"/>
    <col min="14338" max="14338" width="9.140625" style="84"/>
    <col min="14339" max="14339" width="9" style="84" customWidth="1"/>
    <col min="14340" max="14340" width="11.28515625" style="84" customWidth="1"/>
    <col min="14341" max="14341" width="11" style="84" customWidth="1"/>
    <col min="14342" max="14342" width="10.85546875" style="84" customWidth="1"/>
    <col min="14343" max="14344" width="9.5703125" style="84" customWidth="1"/>
    <col min="14345" max="14591" width="9.140625" style="84"/>
    <col min="14592" max="14592" width="35.85546875" style="84" customWidth="1"/>
    <col min="14593" max="14593" width="8.5703125" style="84" customWidth="1"/>
    <col min="14594" max="14594" width="9.140625" style="84"/>
    <col min="14595" max="14595" width="9" style="84" customWidth="1"/>
    <col min="14596" max="14596" width="11.28515625" style="84" customWidth="1"/>
    <col min="14597" max="14597" width="11" style="84" customWidth="1"/>
    <col min="14598" max="14598" width="10.85546875" style="84" customWidth="1"/>
    <col min="14599" max="14600" width="9.5703125" style="84" customWidth="1"/>
    <col min="14601" max="14847" width="9.140625" style="84"/>
    <col min="14848" max="14848" width="35.85546875" style="84" customWidth="1"/>
    <col min="14849" max="14849" width="8.5703125" style="84" customWidth="1"/>
    <col min="14850" max="14850" width="9.140625" style="84"/>
    <col min="14851" max="14851" width="9" style="84" customWidth="1"/>
    <col min="14852" max="14852" width="11.28515625" style="84" customWidth="1"/>
    <col min="14853" max="14853" width="11" style="84" customWidth="1"/>
    <col min="14854" max="14854" width="10.85546875" style="84" customWidth="1"/>
    <col min="14855" max="14856" width="9.5703125" style="84" customWidth="1"/>
    <col min="14857" max="15103" width="9.140625" style="84"/>
    <col min="15104" max="15104" width="35.85546875" style="84" customWidth="1"/>
    <col min="15105" max="15105" width="8.5703125" style="84" customWidth="1"/>
    <col min="15106" max="15106" width="9.140625" style="84"/>
    <col min="15107" max="15107" width="9" style="84" customWidth="1"/>
    <col min="15108" max="15108" width="11.28515625" style="84" customWidth="1"/>
    <col min="15109" max="15109" width="11" style="84" customWidth="1"/>
    <col min="15110" max="15110" width="10.85546875" style="84" customWidth="1"/>
    <col min="15111" max="15112" width="9.5703125" style="84" customWidth="1"/>
    <col min="15113" max="15359" width="9.140625" style="84"/>
    <col min="15360" max="15360" width="35.85546875" style="84" customWidth="1"/>
    <col min="15361" max="15361" width="8.5703125" style="84" customWidth="1"/>
    <col min="15362" max="15362" width="9.140625" style="84"/>
    <col min="15363" max="15363" width="9" style="84" customWidth="1"/>
    <col min="15364" max="15364" width="11.28515625" style="84" customWidth="1"/>
    <col min="15365" max="15365" width="11" style="84" customWidth="1"/>
    <col min="15366" max="15366" width="10.85546875" style="84" customWidth="1"/>
    <col min="15367" max="15368" width="9.5703125" style="84" customWidth="1"/>
    <col min="15369" max="15615" width="9.140625" style="84"/>
    <col min="15616" max="15616" width="35.85546875" style="84" customWidth="1"/>
    <col min="15617" max="15617" width="8.5703125" style="84" customWidth="1"/>
    <col min="15618" max="15618" width="9.140625" style="84"/>
    <col min="15619" max="15619" width="9" style="84" customWidth="1"/>
    <col min="15620" max="15620" width="11.28515625" style="84" customWidth="1"/>
    <col min="15621" max="15621" width="11" style="84" customWidth="1"/>
    <col min="15622" max="15622" width="10.85546875" style="84" customWidth="1"/>
    <col min="15623" max="15624" width="9.5703125" style="84" customWidth="1"/>
    <col min="15625" max="15871" width="9.140625" style="84"/>
    <col min="15872" max="15872" width="35.85546875" style="84" customWidth="1"/>
    <col min="15873" max="15873" width="8.5703125" style="84" customWidth="1"/>
    <col min="15874" max="15874" width="9.140625" style="84"/>
    <col min="15875" max="15875" width="9" style="84" customWidth="1"/>
    <col min="15876" max="15876" width="11.28515625" style="84" customWidth="1"/>
    <col min="15877" max="15877" width="11" style="84" customWidth="1"/>
    <col min="15878" max="15878" width="10.85546875" style="84" customWidth="1"/>
    <col min="15879" max="15880" width="9.5703125" style="84" customWidth="1"/>
    <col min="15881" max="16127" width="9.140625" style="84"/>
    <col min="16128" max="16128" width="35.85546875" style="84" customWidth="1"/>
    <col min="16129" max="16129" width="8.5703125" style="84" customWidth="1"/>
    <col min="16130" max="16130" width="9.140625" style="84"/>
    <col min="16131" max="16131" width="9" style="84" customWidth="1"/>
    <col min="16132" max="16132" width="11.28515625" style="84" customWidth="1"/>
    <col min="16133" max="16133" width="11" style="84" customWidth="1"/>
    <col min="16134" max="16134" width="10.85546875" style="84" customWidth="1"/>
    <col min="16135" max="16136" width="9.5703125" style="84" customWidth="1"/>
    <col min="16137" max="16384" width="9.140625" style="84"/>
  </cols>
  <sheetData>
    <row r="2" spans="2:17" ht="18.75" x14ac:dyDescent="0.3">
      <c r="B2" s="86" t="s">
        <v>320</v>
      </c>
      <c r="K2" s="86" t="s">
        <v>321</v>
      </c>
    </row>
    <row r="3" spans="2:17" s="85" customFormat="1" x14ac:dyDescent="0.25"/>
    <row r="4" spans="2:17" s="85" customFormat="1" ht="18.75" x14ac:dyDescent="0.3">
      <c r="B4" s="86" t="s">
        <v>119</v>
      </c>
      <c r="C4" s="87"/>
      <c r="D4" s="87"/>
      <c r="E4" s="87"/>
      <c r="F4" s="87"/>
      <c r="G4" s="87"/>
      <c r="K4" s="86" t="s">
        <v>124</v>
      </c>
    </row>
    <row r="5" spans="2:17" s="85" customFormat="1" ht="15.75" x14ac:dyDescent="0.25">
      <c r="B5" s="87" t="s">
        <v>325</v>
      </c>
      <c r="C5" s="87"/>
      <c r="D5" s="87"/>
      <c r="E5" s="87"/>
      <c r="F5" s="87"/>
      <c r="G5" s="87"/>
      <c r="K5" s="87" t="s">
        <v>324</v>
      </c>
    </row>
    <row r="6" spans="2:17" ht="15.75" x14ac:dyDescent="0.25">
      <c r="B6" s="88" t="s">
        <v>115</v>
      </c>
      <c r="C6" s="88"/>
      <c r="D6" s="88"/>
      <c r="E6" s="88"/>
      <c r="F6" s="88"/>
      <c r="G6" s="88"/>
      <c r="K6" s="88" t="s">
        <v>115</v>
      </c>
    </row>
    <row r="7" spans="2:17" ht="20.100000000000001" customHeight="1" x14ac:dyDescent="0.25">
      <c r="B7" s="89" t="s">
        <v>1</v>
      </c>
      <c r="C7" s="90" t="s">
        <v>109</v>
      </c>
      <c r="D7" s="91" t="s">
        <v>110</v>
      </c>
      <c r="E7" s="90" t="s">
        <v>111</v>
      </c>
      <c r="F7" s="90" t="s">
        <v>112</v>
      </c>
      <c r="G7" s="90" t="s">
        <v>113</v>
      </c>
      <c r="H7" s="90" t="s">
        <v>114</v>
      </c>
      <c r="K7" s="89" t="s">
        <v>1</v>
      </c>
      <c r="L7" s="90" t="s">
        <v>109</v>
      </c>
      <c r="M7" s="91" t="s">
        <v>110</v>
      </c>
      <c r="N7" s="90" t="s">
        <v>111</v>
      </c>
      <c r="O7" s="90" t="s">
        <v>112</v>
      </c>
      <c r="P7" s="90" t="s">
        <v>113</v>
      </c>
      <c r="Q7" s="90" t="s">
        <v>114</v>
      </c>
    </row>
    <row r="8" spans="2:17" ht="3" customHeight="1" x14ac:dyDescent="0.25">
      <c r="B8" s="88"/>
      <c r="C8" s="92"/>
      <c r="D8" s="92"/>
      <c r="E8" s="92"/>
      <c r="F8" s="92"/>
      <c r="G8" s="92"/>
      <c r="H8" s="92"/>
    </row>
    <row r="9" spans="2:17" ht="15.75" x14ac:dyDescent="0.25">
      <c r="B9" s="93" t="s">
        <v>7</v>
      </c>
      <c r="C9" s="94">
        <f>+'Tav.9a (0-9)'!F6</f>
        <v>231945</v>
      </c>
      <c r="D9" s="94">
        <f>+'Tav.9b (10-19)'!F6</f>
        <v>241451</v>
      </c>
      <c r="E9" s="94">
        <f>+'Tav.9c (20-49)'!F6</f>
        <v>0</v>
      </c>
      <c r="F9" s="94">
        <f>+'Tav.9d (50-249)'!F6</f>
        <v>434354</v>
      </c>
      <c r="G9" s="94">
        <f>+'Tav.9e (250+)'!F6</f>
        <v>0</v>
      </c>
      <c r="H9" s="94">
        <f>+'Tav.9 (totale)'!F6</f>
        <v>1800531</v>
      </c>
      <c r="I9" s="95"/>
      <c r="J9" s="96"/>
      <c r="K9" s="93" t="s">
        <v>7</v>
      </c>
      <c r="L9" s="97">
        <f>+C9/$H9*100</f>
        <v>12.882033133558934</v>
      </c>
      <c r="M9" s="97">
        <f t="shared" ref="M9:Q9" si="0">+D9/$H9*100</f>
        <v>13.409988497837583</v>
      </c>
      <c r="N9" s="97" t="s">
        <v>11</v>
      </c>
      <c r="O9" s="97">
        <f t="shared" si="0"/>
        <v>24.123661297694955</v>
      </c>
      <c r="P9" s="97" t="s">
        <v>11</v>
      </c>
      <c r="Q9" s="97">
        <f t="shared" si="0"/>
        <v>100</v>
      </c>
    </row>
    <row r="10" spans="2:17" ht="15.75" x14ac:dyDescent="0.25">
      <c r="B10" s="93" t="s">
        <v>8</v>
      </c>
      <c r="C10" s="94">
        <f>+'Tav.9a (0-9)'!F7</f>
        <v>0</v>
      </c>
      <c r="D10" s="94">
        <f>+'Tav.9b (10-19)'!F7</f>
        <v>0</v>
      </c>
      <c r="E10" s="94">
        <f>+'Tav.9c (20-49)'!F7</f>
        <v>0</v>
      </c>
      <c r="F10" s="94">
        <f>+'Tav.9d (50-249)'!F7</f>
        <v>0</v>
      </c>
      <c r="G10" s="94">
        <f>+'Tav.9e (250+)'!F7</f>
        <v>0</v>
      </c>
      <c r="H10" s="94">
        <f>+'Tav.9 (totale)'!F7</f>
        <v>0</v>
      </c>
      <c r="I10" s="95"/>
      <c r="K10" s="93" t="s">
        <v>8</v>
      </c>
      <c r="L10" s="97" t="s">
        <v>11</v>
      </c>
      <c r="M10" s="97" t="s">
        <v>11</v>
      </c>
      <c r="N10" s="97" t="s">
        <v>11</v>
      </c>
      <c r="O10" s="97" t="s">
        <v>11</v>
      </c>
      <c r="P10" s="97" t="s">
        <v>11</v>
      </c>
      <c r="Q10" s="97" t="s">
        <v>11</v>
      </c>
    </row>
    <row r="11" spans="2:17" ht="15.75" x14ac:dyDescent="0.25">
      <c r="B11" s="93" t="s">
        <v>9</v>
      </c>
      <c r="C11" s="94">
        <f>+'Tav.9a (0-9)'!F8</f>
        <v>18887</v>
      </c>
      <c r="D11" s="94">
        <f>+'Tav.9b (10-19)'!F8</f>
        <v>0</v>
      </c>
      <c r="E11" s="94" t="str">
        <f>+'Tav.9c (20-49)'!F8</f>
        <v>*</v>
      </c>
      <c r="F11" s="94" t="str">
        <f>+'Tav.9d (50-249)'!F8</f>
        <v>*</v>
      </c>
      <c r="G11" s="94" t="str">
        <f>+'Tav.9e (250+)'!F8</f>
        <v>*</v>
      </c>
      <c r="H11" s="94">
        <f>+'Tav.9 (totale)'!F8</f>
        <v>715325</v>
      </c>
      <c r="I11" s="95"/>
      <c r="J11" s="96"/>
      <c r="K11" s="93" t="s">
        <v>9</v>
      </c>
      <c r="L11" s="97">
        <f t="shared" ref="L11:L73" si="1">+C11/$H11*100</f>
        <v>2.6403383077622062</v>
      </c>
      <c r="M11" s="97" t="s">
        <v>11</v>
      </c>
      <c r="N11" s="97" t="s">
        <v>11</v>
      </c>
      <c r="O11" s="97" t="s">
        <v>11</v>
      </c>
      <c r="P11" s="97" t="s">
        <v>11</v>
      </c>
      <c r="Q11" s="97">
        <f t="shared" ref="Q11:Q73" si="2">+H11/$H11*100</f>
        <v>100</v>
      </c>
    </row>
    <row r="12" spans="2:17" ht="15.75" x14ac:dyDescent="0.25">
      <c r="B12" s="93" t="s">
        <v>10</v>
      </c>
      <c r="C12" s="94" t="str">
        <f>+'Tav.9a (0-9)'!F9</f>
        <v>*</v>
      </c>
      <c r="D12" s="94">
        <f>+'Tav.9b (10-19)'!F9</f>
        <v>0</v>
      </c>
      <c r="E12" s="94">
        <f>+'Tav.9c (20-49)'!F9</f>
        <v>0</v>
      </c>
      <c r="F12" s="94">
        <f>+'Tav.9d (50-249)'!F9</f>
        <v>0</v>
      </c>
      <c r="G12" s="94">
        <f>+'Tav.9e (250+)'!F9</f>
        <v>0</v>
      </c>
      <c r="H12" s="94">
        <v>0</v>
      </c>
      <c r="I12" s="95"/>
      <c r="K12" s="93" t="s">
        <v>10</v>
      </c>
      <c r="L12" s="97" t="s">
        <v>11</v>
      </c>
      <c r="M12" s="97" t="s">
        <v>11</v>
      </c>
      <c r="N12" s="97" t="s">
        <v>11</v>
      </c>
      <c r="O12" s="97" t="s">
        <v>11</v>
      </c>
      <c r="P12" s="97" t="s">
        <v>11</v>
      </c>
      <c r="Q12" s="97" t="s">
        <v>11</v>
      </c>
    </row>
    <row r="13" spans="2:17" ht="14.25" customHeight="1" x14ac:dyDescent="0.25">
      <c r="B13" s="93" t="s">
        <v>12</v>
      </c>
      <c r="C13" s="94">
        <f>+'Tav.9a (0-9)'!F10</f>
        <v>192394</v>
      </c>
      <c r="D13" s="94">
        <f>+'Tav.9b (10-19)'!F10</f>
        <v>240147</v>
      </c>
      <c r="E13" s="94">
        <f>+'Tav.9c (20-49)'!F10</f>
        <v>239295</v>
      </c>
      <c r="F13" s="94" t="str">
        <f>+'Tav.9d (50-249)'!F10</f>
        <v>*</v>
      </c>
      <c r="G13" s="94" t="str">
        <f>+'Tav.9e (250+)'!F10</f>
        <v>*</v>
      </c>
      <c r="H13" s="94">
        <f>+'Tav.9 (totale)'!F10</f>
        <v>941391</v>
      </c>
      <c r="I13" s="95"/>
      <c r="J13" s="96"/>
      <c r="K13" s="93" t="s">
        <v>12</v>
      </c>
      <c r="L13" s="97">
        <f t="shared" si="1"/>
        <v>20.437204094791646</v>
      </c>
      <c r="M13" s="97">
        <f t="shared" ref="M13:M73" si="3">+D13/$H13*100</f>
        <v>25.509804109025897</v>
      </c>
      <c r="N13" s="97">
        <f t="shared" ref="N13:N73" si="4">+E13/$H13*100</f>
        <v>25.419299738365886</v>
      </c>
      <c r="O13" s="97" t="s">
        <v>11</v>
      </c>
      <c r="P13" s="97" t="s">
        <v>11</v>
      </c>
      <c r="Q13" s="97">
        <f t="shared" si="2"/>
        <v>100</v>
      </c>
    </row>
    <row r="14" spans="2:17" ht="15.75" x14ac:dyDescent="0.25">
      <c r="B14" s="93" t="s">
        <v>13</v>
      </c>
      <c r="C14" s="94" t="str">
        <f>+'Tav.9a (0-9)'!F11</f>
        <v>*</v>
      </c>
      <c r="D14" s="94">
        <f>+'Tav.9b (10-19)'!F11</f>
        <v>1304</v>
      </c>
      <c r="E14" s="94">
        <f>+'Tav.9c (20-49)'!F11</f>
        <v>7784</v>
      </c>
      <c r="F14" s="94">
        <f>+'Tav.9d (50-249)'!F11</f>
        <v>114063</v>
      </c>
      <c r="G14" s="94">
        <f>+'Tav.9e (250+)'!F11</f>
        <v>0</v>
      </c>
      <c r="H14" s="94" t="str">
        <f>+'Tav.9 (totale)'!F11</f>
        <v>*</v>
      </c>
      <c r="I14" s="95"/>
      <c r="J14" s="96"/>
      <c r="K14" s="93" t="s">
        <v>13</v>
      </c>
      <c r="L14" s="97" t="s">
        <v>11</v>
      </c>
      <c r="M14" s="97" t="s">
        <v>11</v>
      </c>
      <c r="N14" s="97" t="s">
        <v>11</v>
      </c>
      <c r="O14" s="97" t="s">
        <v>11</v>
      </c>
      <c r="P14" s="97" t="s">
        <v>11</v>
      </c>
      <c r="Q14" s="97" t="s">
        <v>11</v>
      </c>
    </row>
    <row r="15" spans="2:17" ht="15.75" x14ac:dyDescent="0.25">
      <c r="B15" s="93" t="s">
        <v>14</v>
      </c>
      <c r="C15" s="94">
        <f>+'Tav.9a (0-9)'!F12</f>
        <v>21555134</v>
      </c>
      <c r="D15" s="94">
        <f>+'Tav.9b (10-19)'!F12</f>
        <v>21136323</v>
      </c>
      <c r="E15" s="94">
        <f>+'Tav.9c (20-49)'!F12</f>
        <v>30891780</v>
      </c>
      <c r="F15" s="94">
        <f>+'Tav.9d (50-249)'!F12</f>
        <v>61512786</v>
      </c>
      <c r="G15" s="94">
        <f>+'Tav.9e (250+)'!F12</f>
        <v>89600462</v>
      </c>
      <c r="H15" s="94">
        <f>+'Tav.9 (totale)'!F12</f>
        <v>224696485</v>
      </c>
      <c r="I15" s="95"/>
      <c r="J15" s="96"/>
      <c r="K15" s="93" t="s">
        <v>14</v>
      </c>
      <c r="L15" s="97">
        <f t="shared" si="1"/>
        <v>9.5930000863164366</v>
      </c>
      <c r="M15" s="97">
        <f t="shared" si="3"/>
        <v>9.4066104327355191</v>
      </c>
      <c r="N15" s="97">
        <f t="shared" si="4"/>
        <v>13.748225745498422</v>
      </c>
      <c r="O15" s="97">
        <f t="shared" ref="O14:P73" si="5">+F15/$H15*100</f>
        <v>27.375944933005965</v>
      </c>
      <c r="P15" s="97">
        <f t="shared" ref="P15:P73" si="6">+G15/$H15*100</f>
        <v>39.87621880244366</v>
      </c>
      <c r="Q15" s="97">
        <f t="shared" si="2"/>
        <v>100</v>
      </c>
    </row>
    <row r="16" spans="2:17" ht="15.75" x14ac:dyDescent="0.25">
      <c r="B16" s="93" t="s">
        <v>15</v>
      </c>
      <c r="C16" s="94">
        <f>+'Tav.9a (0-9)'!F13</f>
        <v>2460584</v>
      </c>
      <c r="D16" s="94">
        <f>+'Tav.9b (10-19)'!F13</f>
        <v>2034446</v>
      </c>
      <c r="E16" s="94">
        <f>+'Tav.9c (20-49)'!F13</f>
        <v>2865708</v>
      </c>
      <c r="F16" s="94">
        <f>+'Tav.9d (50-249)'!F13</f>
        <v>6140217</v>
      </c>
      <c r="G16" s="94">
        <f>+'Tav.9e (250+)'!F13</f>
        <v>9501812</v>
      </c>
      <c r="H16" s="94">
        <f>+'Tav.9 (totale)'!F13</f>
        <v>23002767</v>
      </c>
      <c r="I16" s="95"/>
      <c r="J16" s="96"/>
      <c r="K16" s="93" t="s">
        <v>15</v>
      </c>
      <c r="L16" s="97">
        <f t="shared" si="1"/>
        <v>10.696904420237791</v>
      </c>
      <c r="M16" s="97">
        <f t="shared" si="3"/>
        <v>8.8443533771393668</v>
      </c>
      <c r="N16" s="97">
        <f t="shared" si="4"/>
        <v>12.45810123625562</v>
      </c>
      <c r="O16" s="97">
        <f t="shared" si="5"/>
        <v>26.693384321981782</v>
      </c>
      <c r="P16" s="97">
        <f t="shared" si="6"/>
        <v>41.307256644385433</v>
      </c>
      <c r="Q16" s="97">
        <f t="shared" si="2"/>
        <v>100</v>
      </c>
    </row>
    <row r="17" spans="2:17" ht="15.75" x14ac:dyDescent="0.25">
      <c r="B17" s="93" t="s">
        <v>16</v>
      </c>
      <c r="C17" s="94">
        <f>+'Tav.9a (0-9)'!F14</f>
        <v>185497</v>
      </c>
      <c r="D17" s="94">
        <f>+'Tav.9b (10-19)'!F14</f>
        <v>264216</v>
      </c>
      <c r="E17" s="94">
        <f>+'Tav.9c (20-49)'!F14</f>
        <v>593180</v>
      </c>
      <c r="F17" s="94">
        <f>+'Tav.9d (50-249)'!F14</f>
        <v>1268847</v>
      </c>
      <c r="G17" s="94">
        <f>+'Tav.9e (250+)'!F14</f>
        <v>1808058</v>
      </c>
      <c r="H17" s="94">
        <f>+'Tav.9 (totale)'!F14</f>
        <v>4119798</v>
      </c>
      <c r="I17" s="95"/>
      <c r="J17" s="96"/>
      <c r="K17" s="93" t="s">
        <v>16</v>
      </c>
      <c r="L17" s="97">
        <f t="shared" si="1"/>
        <v>4.5025751262561906</v>
      </c>
      <c r="M17" s="97">
        <f t="shared" si="3"/>
        <v>6.4133241484169847</v>
      </c>
      <c r="N17" s="97">
        <f t="shared" si="4"/>
        <v>14.398278750560101</v>
      </c>
      <c r="O17" s="97">
        <f t="shared" si="5"/>
        <v>30.798767318203463</v>
      </c>
      <c r="P17" s="97">
        <f t="shared" si="6"/>
        <v>43.887054656563258</v>
      </c>
      <c r="Q17" s="97">
        <f t="shared" si="2"/>
        <v>100</v>
      </c>
    </row>
    <row r="18" spans="2:17" ht="15.75" x14ac:dyDescent="0.25">
      <c r="B18" s="93" t="s">
        <v>17</v>
      </c>
      <c r="C18" s="94" t="str">
        <f>+'Tav.9a (0-9)'!F15</f>
        <v>*</v>
      </c>
      <c r="D18" s="94" t="str">
        <f>+'Tav.9b (10-19)'!F15</f>
        <v>*</v>
      </c>
      <c r="E18" s="94">
        <f>+'Tav.9c (20-49)'!F15</f>
        <v>4912</v>
      </c>
      <c r="F18" s="94" t="str">
        <f>+'Tav.9d (50-249)'!F15</f>
        <v>*</v>
      </c>
      <c r="G18" s="94">
        <f>+'Tav.9e (250+)'!F15</f>
        <v>806008</v>
      </c>
      <c r="H18" s="94">
        <f>+'Tav.9 (totale)'!F15</f>
        <v>817461</v>
      </c>
      <c r="I18" s="95"/>
      <c r="K18" s="93" t="s">
        <v>17</v>
      </c>
      <c r="L18" s="97" t="s">
        <v>11</v>
      </c>
      <c r="M18" s="97" t="s">
        <v>11</v>
      </c>
      <c r="N18" s="97" t="s">
        <v>11</v>
      </c>
      <c r="O18" s="97" t="s">
        <v>11</v>
      </c>
      <c r="P18" s="97" t="s">
        <v>11</v>
      </c>
      <c r="Q18" s="97">
        <f t="shared" si="2"/>
        <v>100</v>
      </c>
    </row>
    <row r="19" spans="2:17" ht="15.75" x14ac:dyDescent="0.25">
      <c r="B19" s="93" t="s">
        <v>18</v>
      </c>
      <c r="C19" s="94">
        <f>+'Tav.9a (0-9)'!F16</f>
        <v>581497</v>
      </c>
      <c r="D19" s="94">
        <f>+'Tav.9b (10-19)'!F16</f>
        <v>659949</v>
      </c>
      <c r="E19" s="94">
        <f>+'Tav.9c (20-49)'!F16</f>
        <v>1016466</v>
      </c>
      <c r="F19" s="94">
        <f>+'Tav.9d (50-249)'!F16</f>
        <v>1639731</v>
      </c>
      <c r="G19" s="94">
        <f>+'Tav.9e (250+)'!F16</f>
        <v>854271</v>
      </c>
      <c r="H19" s="94">
        <f>+'Tav.9 (totale)'!F16</f>
        <v>4751914</v>
      </c>
      <c r="I19" s="95"/>
      <c r="J19" s="96"/>
      <c r="K19" s="93" t="s">
        <v>18</v>
      </c>
      <c r="L19" s="97">
        <f t="shared" si="1"/>
        <v>12.237111193510657</v>
      </c>
      <c r="M19" s="97">
        <f t="shared" si="3"/>
        <v>13.888066997845499</v>
      </c>
      <c r="N19" s="97" t="s">
        <v>11</v>
      </c>
      <c r="O19" s="97" t="s">
        <v>11</v>
      </c>
      <c r="P19" s="97" t="s">
        <v>11</v>
      </c>
      <c r="Q19" s="97">
        <f t="shared" si="2"/>
        <v>100</v>
      </c>
    </row>
    <row r="20" spans="2:17" ht="15.75" x14ac:dyDescent="0.25">
      <c r="B20" s="93" t="s">
        <v>19</v>
      </c>
      <c r="C20" s="94">
        <f>+'Tav.9a (0-9)'!F17</f>
        <v>1341433</v>
      </c>
      <c r="D20" s="94">
        <f>+'Tav.9b (10-19)'!F17</f>
        <v>864680</v>
      </c>
      <c r="E20" s="94">
        <f>+'Tav.9c (20-49)'!F17</f>
        <v>921168</v>
      </c>
      <c r="F20" s="94">
        <f>+'Tav.9d (50-249)'!F17</f>
        <v>1522700</v>
      </c>
      <c r="G20" s="94">
        <f>+'Tav.9e (250+)'!F17</f>
        <v>2675283</v>
      </c>
      <c r="H20" s="94">
        <f>+'Tav.9 (totale)'!F17</f>
        <v>7325264</v>
      </c>
      <c r="I20" s="95"/>
      <c r="J20" s="96"/>
      <c r="K20" s="93" t="s">
        <v>19</v>
      </c>
      <c r="L20" s="97">
        <f t="shared" si="1"/>
        <v>18.312418501230809</v>
      </c>
      <c r="M20" s="97">
        <f t="shared" si="3"/>
        <v>11.804079689141579</v>
      </c>
      <c r="N20" s="97">
        <f t="shared" si="4"/>
        <v>12.575219132034013</v>
      </c>
      <c r="O20" s="97">
        <f t="shared" si="5"/>
        <v>20.786964128528336</v>
      </c>
      <c r="P20" s="97">
        <f t="shared" si="6"/>
        <v>36.521318549065263</v>
      </c>
      <c r="Q20" s="97">
        <f t="shared" si="2"/>
        <v>100</v>
      </c>
    </row>
    <row r="21" spans="2:17" ht="15.75" x14ac:dyDescent="0.25">
      <c r="B21" s="93" t="s">
        <v>20</v>
      </c>
      <c r="C21" s="94">
        <f>+'Tav.9a (0-9)'!F18</f>
        <v>656963</v>
      </c>
      <c r="D21" s="94">
        <f>+'Tav.9b (10-19)'!F18</f>
        <v>609145</v>
      </c>
      <c r="E21" s="94">
        <f>+'Tav.9c (20-49)'!F18</f>
        <v>1033228</v>
      </c>
      <c r="F21" s="94">
        <f>+'Tav.9d (50-249)'!F18</f>
        <v>1444287</v>
      </c>
      <c r="G21" s="94">
        <f>+'Tav.9e (250+)'!F18</f>
        <v>2010006</v>
      </c>
      <c r="H21" s="94">
        <f>+'Tav.9 (totale)'!F18</f>
        <v>5753629</v>
      </c>
      <c r="I21" s="95"/>
      <c r="J21" s="96"/>
      <c r="K21" s="93" t="s">
        <v>20</v>
      </c>
      <c r="L21" s="97">
        <f t="shared" si="1"/>
        <v>11.41823708132728</v>
      </c>
      <c r="M21" s="97">
        <f t="shared" si="3"/>
        <v>10.587144218023095</v>
      </c>
      <c r="N21" s="97">
        <f t="shared" si="4"/>
        <v>17.957848863734522</v>
      </c>
      <c r="O21" s="97">
        <f t="shared" si="5"/>
        <v>25.102192025241809</v>
      </c>
      <c r="P21" s="97">
        <f t="shared" si="6"/>
        <v>34.934577811673293</v>
      </c>
      <c r="Q21" s="97">
        <f t="shared" si="2"/>
        <v>100</v>
      </c>
    </row>
    <row r="22" spans="2:17" ht="15.75" x14ac:dyDescent="0.25">
      <c r="B22" s="93" t="s">
        <v>107</v>
      </c>
      <c r="C22" s="94">
        <f>+'Tav.9a (0-9)'!F19</f>
        <v>996970</v>
      </c>
      <c r="D22" s="94">
        <f>+'Tav.9b (10-19)'!F19</f>
        <v>659441</v>
      </c>
      <c r="E22" s="94">
        <f>+'Tav.9c (20-49)'!F19</f>
        <v>547984</v>
      </c>
      <c r="F22" s="94">
        <f>+'Tav.9d (50-249)'!F19</f>
        <v>665095</v>
      </c>
      <c r="G22" s="94">
        <f>+'Tav.9e (250+)'!F19</f>
        <v>401594</v>
      </c>
      <c r="H22" s="94">
        <f>+'Tav.9 (totale)'!F19</f>
        <v>3271084</v>
      </c>
      <c r="I22" s="95"/>
      <c r="J22" s="96"/>
      <c r="K22" s="93" t="s">
        <v>107</v>
      </c>
      <c r="L22" s="97">
        <f t="shared" si="1"/>
        <v>30.478275703100255</v>
      </c>
      <c r="M22" s="97">
        <f t="shared" si="3"/>
        <v>20.159708524758155</v>
      </c>
      <c r="N22" s="97">
        <f t="shared" si="4"/>
        <v>16.752367105216496</v>
      </c>
      <c r="O22" s="97" t="s">
        <v>11</v>
      </c>
      <c r="P22" s="97" t="s">
        <v>11</v>
      </c>
      <c r="Q22" s="97">
        <f t="shared" si="2"/>
        <v>100</v>
      </c>
    </row>
    <row r="23" spans="2:17" ht="15.75" x14ac:dyDescent="0.25">
      <c r="B23" s="93" t="s">
        <v>22</v>
      </c>
      <c r="C23" s="94">
        <f>+'Tav.9a (0-9)'!F20</f>
        <v>246371</v>
      </c>
      <c r="D23" s="94">
        <f>+'Tav.9b (10-19)'!F20</f>
        <v>397857</v>
      </c>
      <c r="E23" s="94">
        <f>+'Tav.9c (20-49)'!F20</f>
        <v>709805</v>
      </c>
      <c r="F23" s="94">
        <f>+'Tav.9d (50-249)'!F20</f>
        <v>1797993</v>
      </c>
      <c r="G23" s="94">
        <f>+'Tav.9e (250+)'!F20</f>
        <v>2619338</v>
      </c>
      <c r="H23" s="94">
        <f>+'Tav.9 (totale)'!F20</f>
        <v>5771364</v>
      </c>
      <c r="I23" s="95"/>
      <c r="J23" s="96"/>
      <c r="K23" s="93" t="s">
        <v>22</v>
      </c>
      <c r="L23" s="97">
        <f t="shared" si="1"/>
        <v>4.268852215871326</v>
      </c>
      <c r="M23" s="97">
        <f t="shared" si="3"/>
        <v>6.8936390080403864</v>
      </c>
      <c r="N23" s="97">
        <f t="shared" si="4"/>
        <v>12.298739084902634</v>
      </c>
      <c r="O23" s="97">
        <f t="shared" si="5"/>
        <v>31.153692610620297</v>
      </c>
      <c r="P23" s="97">
        <f t="shared" si="5"/>
        <v>45.385077080565353</v>
      </c>
      <c r="Q23" s="97">
        <f t="shared" si="2"/>
        <v>100</v>
      </c>
    </row>
    <row r="24" spans="2:17" ht="15.75" x14ac:dyDescent="0.25">
      <c r="B24" s="93" t="s">
        <v>23</v>
      </c>
      <c r="C24" s="94">
        <f>+'Tav.9a (0-9)'!F21</f>
        <v>725069</v>
      </c>
      <c r="D24" s="94">
        <f>+'Tav.9b (10-19)'!F21</f>
        <v>497085</v>
      </c>
      <c r="E24" s="94">
        <f>+'Tav.9c (20-49)'!F21</f>
        <v>529338</v>
      </c>
      <c r="F24" s="94">
        <f>+'Tav.9d (50-249)'!F21</f>
        <v>677320</v>
      </c>
      <c r="G24" s="94">
        <f>+'Tav.9e (250+)'!F21</f>
        <v>643780</v>
      </c>
      <c r="H24" s="94">
        <f>+'Tav.9 (totale)'!F21</f>
        <v>3072592</v>
      </c>
      <c r="I24" s="95"/>
      <c r="J24" s="96"/>
      <c r="K24" s="93" t="s">
        <v>23</v>
      </c>
      <c r="L24" s="97">
        <f t="shared" si="1"/>
        <v>23.5979589870702</v>
      </c>
      <c r="M24" s="97">
        <f t="shared" si="3"/>
        <v>16.178034701646038</v>
      </c>
      <c r="N24" s="97">
        <f t="shared" si="4"/>
        <v>17.227734759447401</v>
      </c>
      <c r="O24" s="97">
        <f t="shared" si="5"/>
        <v>22.043929034508974</v>
      </c>
      <c r="P24" s="97">
        <f t="shared" si="6"/>
        <v>20.952342517327391</v>
      </c>
      <c r="Q24" s="97">
        <f t="shared" si="2"/>
        <v>100</v>
      </c>
    </row>
    <row r="25" spans="2:17" ht="15.75" x14ac:dyDescent="0.25">
      <c r="B25" s="93" t="s">
        <v>24</v>
      </c>
      <c r="C25" s="94" t="str">
        <f>+'Tav.9a (0-9)'!F22</f>
        <v>*</v>
      </c>
      <c r="D25" s="94" t="str">
        <f>+'Tav.9b (10-19)'!F22</f>
        <v>*</v>
      </c>
      <c r="E25" s="94">
        <f>+'Tav.9c (20-49)'!F22</f>
        <v>125159</v>
      </c>
      <c r="F25" s="94" t="str">
        <f>+'Tav.9d (50-249)'!F22</f>
        <v>*</v>
      </c>
      <c r="G25" s="94">
        <f>+'Tav.9e (250+)'!F22</f>
        <v>-394913</v>
      </c>
      <c r="H25" s="94">
        <f>+'Tav.9 (totale)'!F22</f>
        <v>-27507</v>
      </c>
      <c r="I25" s="95"/>
      <c r="J25" s="96"/>
      <c r="K25" s="93" t="s">
        <v>24</v>
      </c>
      <c r="L25" s="97" t="s">
        <v>11</v>
      </c>
      <c r="M25" s="97" t="s">
        <v>11</v>
      </c>
      <c r="N25" s="97">
        <f t="shared" si="4"/>
        <v>-455.00781619224193</v>
      </c>
      <c r="O25" s="97" t="s">
        <v>11</v>
      </c>
      <c r="P25" s="97">
        <f t="shared" si="6"/>
        <v>1435.6818264441779</v>
      </c>
      <c r="Q25" s="97">
        <f t="shared" si="2"/>
        <v>100</v>
      </c>
    </row>
    <row r="26" spans="2:17" ht="15.75" x14ac:dyDescent="0.25">
      <c r="B26" s="93" t="s">
        <v>25</v>
      </c>
      <c r="C26" s="94">
        <f>+'Tav.9a (0-9)'!F23</f>
        <v>439344</v>
      </c>
      <c r="D26" s="94">
        <f>+'Tav.9b (10-19)'!F23</f>
        <v>615554</v>
      </c>
      <c r="E26" s="94">
        <f>+'Tav.9c (20-49)'!F23</f>
        <v>1372825</v>
      </c>
      <c r="F26" s="94">
        <f>+'Tav.9d (50-249)'!F23</f>
        <v>4234345</v>
      </c>
      <c r="G26" s="94">
        <f>+'Tav.9e (250+)'!F23</f>
        <v>5030860</v>
      </c>
      <c r="H26" s="94">
        <f>+'Tav.9 (totale)'!F23</f>
        <v>11692928</v>
      </c>
      <c r="I26" s="95"/>
      <c r="J26" s="96"/>
      <c r="K26" s="93" t="s">
        <v>25</v>
      </c>
      <c r="L26" s="97">
        <f t="shared" si="1"/>
        <v>3.7573480312202383</v>
      </c>
      <c r="M26" s="97">
        <f t="shared" si="3"/>
        <v>5.2643272925310072</v>
      </c>
      <c r="N26" s="97">
        <f t="shared" si="4"/>
        <v>11.740643575330319</v>
      </c>
      <c r="O26" s="97">
        <f t="shared" si="5"/>
        <v>36.212871575023811</v>
      </c>
      <c r="P26" s="97">
        <f t="shared" si="6"/>
        <v>43.024809525894625</v>
      </c>
      <c r="Q26" s="97">
        <f t="shared" si="2"/>
        <v>100</v>
      </c>
    </row>
    <row r="27" spans="2:17" ht="15.75" x14ac:dyDescent="0.25">
      <c r="B27" s="93" t="s">
        <v>26</v>
      </c>
      <c r="C27" s="94">
        <f>+'Tav.9a (0-9)'!F24</f>
        <v>41916</v>
      </c>
      <c r="D27" s="94">
        <f>+'Tav.9b (10-19)'!F24</f>
        <v>73223</v>
      </c>
      <c r="E27" s="94">
        <f>+'Tav.9c (20-49)'!F24</f>
        <v>109831</v>
      </c>
      <c r="F27" s="94">
        <f>+'Tav.9d (50-249)'!F24</f>
        <v>1710211</v>
      </c>
      <c r="G27" s="94">
        <f>+'Tav.9e (250+)'!F24</f>
        <v>8425806</v>
      </c>
      <c r="H27" s="94">
        <f>+'Tav.9 (totale)'!F24</f>
        <v>10360987</v>
      </c>
      <c r="I27" s="95"/>
      <c r="J27" s="96"/>
      <c r="K27" s="93" t="s">
        <v>26</v>
      </c>
      <c r="L27" s="97">
        <f t="shared" si="1"/>
        <v>0.40455605243014009</v>
      </c>
      <c r="M27" s="97">
        <f t="shared" si="3"/>
        <v>0.70671838503416717</v>
      </c>
      <c r="N27" s="97">
        <f t="shared" si="4"/>
        <v>1.0600437969857504</v>
      </c>
      <c r="O27" s="97">
        <f t="shared" si="5"/>
        <v>16.506255629893175</v>
      </c>
      <c r="P27" s="97">
        <f t="shared" si="6"/>
        <v>81.322426135656769</v>
      </c>
      <c r="Q27" s="97">
        <f t="shared" si="2"/>
        <v>100</v>
      </c>
    </row>
    <row r="28" spans="2:17" ht="15.75" customHeight="1" x14ac:dyDescent="0.25">
      <c r="B28" s="93" t="s">
        <v>27</v>
      </c>
      <c r="C28" s="94">
        <f>+'Tav.9a (0-9)'!F25</f>
        <v>766644</v>
      </c>
      <c r="D28" s="94">
        <f>+'Tav.9b (10-19)'!F25</f>
        <v>1228467</v>
      </c>
      <c r="E28" s="94">
        <f>+'Tav.9c (20-49)'!F25</f>
        <v>2177180</v>
      </c>
      <c r="F28" s="94">
        <f>+'Tav.9d (50-249)'!F25</f>
        <v>4746709</v>
      </c>
      <c r="G28" s="94">
        <f>+'Tav.9e (250+)'!F25</f>
        <v>3407270</v>
      </c>
      <c r="H28" s="94">
        <f>+'Tav.9 (totale)'!F25</f>
        <v>12326270</v>
      </c>
      <c r="I28" s="95"/>
      <c r="J28" s="96"/>
      <c r="K28" s="93" t="s">
        <v>27</v>
      </c>
      <c r="L28" s="97">
        <f t="shared" si="1"/>
        <v>6.2195944109613048</v>
      </c>
      <c r="M28" s="97">
        <f t="shared" si="3"/>
        <v>9.966250942093593</v>
      </c>
      <c r="N28" s="97">
        <f t="shared" si="4"/>
        <v>17.662926416507183</v>
      </c>
      <c r="O28" s="97">
        <f t="shared" si="5"/>
        <v>38.508883871601064</v>
      </c>
      <c r="P28" s="97">
        <f t="shared" si="6"/>
        <v>27.642344358836858</v>
      </c>
      <c r="Q28" s="97">
        <f t="shared" si="2"/>
        <v>100</v>
      </c>
    </row>
    <row r="29" spans="2:17" ht="15.75" x14ac:dyDescent="0.25">
      <c r="B29" s="93" t="s">
        <v>28</v>
      </c>
      <c r="C29" s="94">
        <f>+'Tav.9a (0-9)'!F26</f>
        <v>957639</v>
      </c>
      <c r="D29" s="94">
        <f>+'Tav.9b (10-19)'!F26</f>
        <v>830929</v>
      </c>
      <c r="E29" s="94">
        <f>+'Tav.9c (20-49)'!F26</f>
        <v>1078029</v>
      </c>
      <c r="F29" s="94">
        <f>+'Tav.9d (50-249)'!F26</f>
        <v>2220147</v>
      </c>
      <c r="G29" s="94">
        <f>+'Tav.9e (250+)'!F26</f>
        <v>3831097</v>
      </c>
      <c r="H29" s="94">
        <f>+'Tav.9 (totale)'!F26</f>
        <v>8917841</v>
      </c>
      <c r="I29" s="95"/>
      <c r="J29" s="96"/>
      <c r="K29" s="93" t="s">
        <v>28</v>
      </c>
      <c r="L29" s="97">
        <f t="shared" si="1"/>
        <v>10.738462369983946</v>
      </c>
      <c r="M29" s="97">
        <f t="shared" si="3"/>
        <v>9.317602769549266</v>
      </c>
      <c r="N29" s="97">
        <f t="shared" si="4"/>
        <v>12.088452799281798</v>
      </c>
      <c r="O29" s="97">
        <f t="shared" si="5"/>
        <v>24.895566090492082</v>
      </c>
      <c r="P29" s="97">
        <f t="shared" si="6"/>
        <v>42.959915970692904</v>
      </c>
      <c r="Q29" s="97">
        <f t="shared" si="2"/>
        <v>100</v>
      </c>
    </row>
    <row r="30" spans="2:17" ht="15.75" x14ac:dyDescent="0.25">
      <c r="B30" s="93" t="s">
        <v>29</v>
      </c>
      <c r="C30" s="94">
        <f>+'Tav.9a (0-9)'!F27</f>
        <v>275550</v>
      </c>
      <c r="D30" s="94">
        <f>+'Tav.9b (10-19)'!F27</f>
        <v>352699</v>
      </c>
      <c r="E30" s="94">
        <f>+'Tav.9c (20-49)'!F27</f>
        <v>762909</v>
      </c>
      <c r="F30" s="94">
        <f>+'Tav.9d (50-249)'!F27</f>
        <v>2302954</v>
      </c>
      <c r="G30" s="94">
        <f>+'Tav.9e (250+)'!F27</f>
        <v>4298871</v>
      </c>
      <c r="H30" s="94">
        <f>+'Tav.9 (totale)'!F27</f>
        <v>7992983</v>
      </c>
      <c r="I30" s="95"/>
      <c r="J30" s="96"/>
      <c r="K30" s="93" t="s">
        <v>29</v>
      </c>
      <c r="L30" s="97">
        <f t="shared" si="1"/>
        <v>3.4473987996721625</v>
      </c>
      <c r="M30" s="97">
        <f t="shared" si="3"/>
        <v>4.4126079087119292</v>
      </c>
      <c r="N30" s="97">
        <f t="shared" si="4"/>
        <v>9.5447344251826891</v>
      </c>
      <c r="O30" s="97">
        <f t="shared" si="5"/>
        <v>28.812196898204341</v>
      </c>
      <c r="P30" s="97">
        <f t="shared" si="6"/>
        <v>53.783061968228886</v>
      </c>
      <c r="Q30" s="97">
        <f t="shared" si="2"/>
        <v>100</v>
      </c>
    </row>
    <row r="31" spans="2:17" ht="15.75" x14ac:dyDescent="0.25">
      <c r="B31" s="93" t="s">
        <v>30</v>
      </c>
      <c r="C31" s="94">
        <f>+'Tav.9a (0-9)'!F28</f>
        <v>5049572</v>
      </c>
      <c r="D31" s="94">
        <f>+'Tav.9b (10-19)'!F28</f>
        <v>5229511</v>
      </c>
      <c r="E31" s="94">
        <f>+'Tav.9c (20-49)'!F28</f>
        <v>6081365</v>
      </c>
      <c r="F31" s="94">
        <f>+'Tav.9d (50-249)'!F28</f>
        <v>7976261</v>
      </c>
      <c r="G31" s="94">
        <f>+'Tav.9e (250+)'!F28</f>
        <v>3656869</v>
      </c>
      <c r="H31" s="94">
        <f>+'Tav.9 (totale)'!F28</f>
        <v>27993578</v>
      </c>
      <c r="I31" s="95"/>
      <c r="J31" s="96"/>
      <c r="K31" s="93" t="s">
        <v>30</v>
      </c>
      <c r="L31" s="97">
        <f t="shared" si="1"/>
        <v>18.038322932495447</v>
      </c>
      <c r="M31" s="97">
        <f t="shared" si="3"/>
        <v>18.681109645933791</v>
      </c>
      <c r="N31" s="97">
        <f t="shared" si="4"/>
        <v>21.724143301724418</v>
      </c>
      <c r="O31" s="97">
        <f t="shared" si="5"/>
        <v>28.493181543281104</v>
      </c>
      <c r="P31" s="97">
        <f t="shared" si="6"/>
        <v>13.063242576565241</v>
      </c>
      <c r="Q31" s="97">
        <f t="shared" si="2"/>
        <v>100</v>
      </c>
    </row>
    <row r="32" spans="2:17" ht="15.75" x14ac:dyDescent="0.25">
      <c r="B32" s="93" t="s">
        <v>108</v>
      </c>
      <c r="C32" s="94">
        <f>+'Tav.9a (0-9)'!F29</f>
        <v>392442</v>
      </c>
      <c r="D32" s="94">
        <f>+'Tav.9b (10-19)'!F29</f>
        <v>423871</v>
      </c>
      <c r="E32" s="94">
        <f>+'Tav.9c (20-49)'!F29</f>
        <v>917738</v>
      </c>
      <c r="F32" s="94">
        <f>+'Tav.9d (50-249)'!F29</f>
        <v>1943712</v>
      </c>
      <c r="G32" s="94">
        <f>+'Tav.9e (250+)'!F29</f>
        <v>2631688</v>
      </c>
      <c r="H32" s="94">
        <f>+'Tav.9 (totale)'!F29</f>
        <v>6309451</v>
      </c>
      <c r="I32" s="95"/>
      <c r="J32" s="96"/>
      <c r="K32" s="93" t="s">
        <v>108</v>
      </c>
      <c r="L32" s="97">
        <f t="shared" si="1"/>
        <v>6.2199072470806094</v>
      </c>
      <c r="M32" s="97">
        <f t="shared" si="3"/>
        <v>6.7180329952637718</v>
      </c>
      <c r="N32" s="97">
        <f t="shared" si="4"/>
        <v>14.545449358430709</v>
      </c>
      <c r="O32" s="97">
        <f t="shared" si="5"/>
        <v>30.806357003168738</v>
      </c>
      <c r="P32" s="97">
        <f t="shared" si="6"/>
        <v>41.710253396056167</v>
      </c>
      <c r="Q32" s="97">
        <f t="shared" si="2"/>
        <v>100</v>
      </c>
    </row>
    <row r="33" spans="2:17" ht="15.75" x14ac:dyDescent="0.25">
      <c r="B33" s="93" t="s">
        <v>32</v>
      </c>
      <c r="C33" s="94">
        <f>+'Tav.9a (0-9)'!F30</f>
        <v>598948</v>
      </c>
      <c r="D33" s="94">
        <f>+'Tav.9b (10-19)'!F30</f>
        <v>731662</v>
      </c>
      <c r="E33" s="94">
        <f>+'Tav.9c (20-49)'!F30</f>
        <v>1209798</v>
      </c>
      <c r="F33" s="94">
        <f>+'Tav.9d (50-249)'!F30</f>
        <v>2511453</v>
      </c>
      <c r="G33" s="94">
        <f>+'Tav.9e (250+)'!F30</f>
        <v>4921575</v>
      </c>
      <c r="H33" s="94">
        <f>+'Tav.9 (totale)'!F30</f>
        <v>9973436</v>
      </c>
      <c r="I33" s="95"/>
      <c r="J33" s="96"/>
      <c r="K33" s="93" t="s">
        <v>32</v>
      </c>
      <c r="L33" s="97">
        <f t="shared" si="1"/>
        <v>6.0054328317743249</v>
      </c>
      <c r="M33" s="97">
        <f t="shared" si="3"/>
        <v>7.3361076363251341</v>
      </c>
      <c r="N33" s="97">
        <f t="shared" si="4"/>
        <v>12.130202670373579</v>
      </c>
      <c r="O33" s="97">
        <f t="shared" si="5"/>
        <v>25.18142192921276</v>
      </c>
      <c r="P33" s="97">
        <f t="shared" si="6"/>
        <v>49.346834932314195</v>
      </c>
      <c r="Q33" s="97">
        <f t="shared" si="2"/>
        <v>100</v>
      </c>
    </row>
    <row r="34" spans="2:17" ht="16.5" customHeight="1" x14ac:dyDescent="0.25">
      <c r="B34" s="93" t="s">
        <v>33</v>
      </c>
      <c r="C34" s="94">
        <f>+'Tav.9a (0-9)'!F31</f>
        <v>1629449</v>
      </c>
      <c r="D34" s="94">
        <f>+'Tav.9b (10-19)'!F31</f>
        <v>2685621</v>
      </c>
      <c r="E34" s="94">
        <f>+'Tav.9c (20-49)'!F31</f>
        <v>4996523</v>
      </c>
      <c r="F34" s="94">
        <f>+'Tav.9d (50-249)'!F31</f>
        <v>11424700</v>
      </c>
      <c r="G34" s="94">
        <f>+'Tav.9e (250+)'!F31</f>
        <v>13170309</v>
      </c>
      <c r="H34" s="94">
        <f>+'Tav.9 (totale)'!F31</f>
        <v>33906602</v>
      </c>
      <c r="I34" s="95"/>
      <c r="J34" s="96"/>
      <c r="K34" s="93" t="s">
        <v>33</v>
      </c>
      <c r="L34" s="97">
        <f t="shared" si="1"/>
        <v>4.8056983120868324</v>
      </c>
      <c r="M34" s="97">
        <f t="shared" si="3"/>
        <v>7.9206433012662254</v>
      </c>
      <c r="N34" s="97">
        <f t="shared" si="4"/>
        <v>14.736136048077009</v>
      </c>
      <c r="O34" s="97">
        <f t="shared" si="5"/>
        <v>33.694617939007863</v>
      </c>
      <c r="P34" s="97">
        <f t="shared" si="6"/>
        <v>38.842904399562066</v>
      </c>
      <c r="Q34" s="97">
        <f t="shared" si="2"/>
        <v>100</v>
      </c>
    </row>
    <row r="35" spans="2:17" ht="15.75" x14ac:dyDescent="0.25">
      <c r="B35" s="93" t="s">
        <v>34</v>
      </c>
      <c r="C35" s="94">
        <f>+'Tav.9a (0-9)'!F32</f>
        <v>155412</v>
      </c>
      <c r="D35" s="94">
        <f>+'Tav.9b (10-19)'!F32</f>
        <v>220275</v>
      </c>
      <c r="E35" s="94">
        <f>+'Tav.9c (20-49)'!F32</f>
        <v>455001</v>
      </c>
      <c r="F35" s="94">
        <f>+'Tav.9d (50-249)'!F32</f>
        <v>1508596</v>
      </c>
      <c r="G35" s="94">
        <f>+'Tav.9e (250+)'!F32</f>
        <v>7810369</v>
      </c>
      <c r="H35" s="94">
        <f>+'Tav.9 (totale)'!F32</f>
        <v>10149653</v>
      </c>
      <c r="I35" s="95"/>
      <c r="J35" s="96"/>
      <c r="K35" s="93" t="s">
        <v>34</v>
      </c>
      <c r="L35" s="97">
        <f t="shared" si="1"/>
        <v>1.5312050569610607</v>
      </c>
      <c r="M35" s="97">
        <f t="shared" si="3"/>
        <v>2.1702712398147996</v>
      </c>
      <c r="N35" s="97">
        <f t="shared" si="4"/>
        <v>4.4829217314128869</v>
      </c>
      <c r="O35" s="97">
        <f t="shared" si="5"/>
        <v>14.863522920438758</v>
      </c>
      <c r="P35" s="97">
        <f t="shared" si="6"/>
        <v>76.952079051372493</v>
      </c>
      <c r="Q35" s="97">
        <f t="shared" si="2"/>
        <v>100</v>
      </c>
    </row>
    <row r="36" spans="2:17" ht="15.75" customHeight="1" x14ac:dyDescent="0.25">
      <c r="B36" s="93" t="s">
        <v>35</v>
      </c>
      <c r="C36" s="94">
        <f>+'Tav.9a (0-9)'!F33</f>
        <v>127486</v>
      </c>
      <c r="D36" s="94">
        <f>+'Tav.9b (10-19)'!F33</f>
        <v>183252</v>
      </c>
      <c r="E36" s="94">
        <f>+'Tav.9c (20-49)'!F33</f>
        <v>343893</v>
      </c>
      <c r="F36" s="94">
        <f>+'Tav.9d (50-249)'!F33</f>
        <v>982330</v>
      </c>
      <c r="G36" s="94">
        <f>+'Tav.9e (250+)'!F33</f>
        <v>7003505</v>
      </c>
      <c r="H36" s="94">
        <f>+'Tav.9 (totale)'!F33</f>
        <v>8640466</v>
      </c>
      <c r="I36" s="95"/>
      <c r="J36" s="96"/>
      <c r="K36" s="93" t="s">
        <v>35</v>
      </c>
      <c r="L36" s="97">
        <f t="shared" si="1"/>
        <v>1.4754528285858655</v>
      </c>
      <c r="M36" s="97">
        <f t="shared" si="3"/>
        <v>2.1208578333622286</v>
      </c>
      <c r="N36" s="97">
        <f t="shared" si="4"/>
        <v>3.9800283919871915</v>
      </c>
      <c r="O36" s="97">
        <f t="shared" si="5"/>
        <v>11.368946998923438</v>
      </c>
      <c r="P36" s="97">
        <f t="shared" si="6"/>
        <v>81.054713947141281</v>
      </c>
      <c r="Q36" s="97">
        <f t="shared" si="2"/>
        <v>100</v>
      </c>
    </row>
    <row r="37" spans="2:17" ht="15.75" x14ac:dyDescent="0.25">
      <c r="B37" s="93" t="s">
        <v>36</v>
      </c>
      <c r="C37" s="94">
        <f>+'Tav.9a (0-9)'!F34</f>
        <v>777352</v>
      </c>
      <c r="D37" s="94">
        <f>+'Tav.9b (10-19)'!F34</f>
        <v>735797</v>
      </c>
      <c r="E37" s="94">
        <f>+'Tav.9c (20-49)'!F34</f>
        <v>1006053</v>
      </c>
      <c r="F37" s="94">
        <f>+'Tav.9d (50-249)'!F34</f>
        <v>1769070</v>
      </c>
      <c r="G37" s="94">
        <f>+'Tav.9e (250+)'!F34</f>
        <v>1416597</v>
      </c>
      <c r="H37" s="94">
        <f>+'Tav.9 (totale)'!F34</f>
        <v>5704869</v>
      </c>
      <c r="I37" s="95"/>
      <c r="J37" s="96"/>
      <c r="K37" s="93" t="s">
        <v>36</v>
      </c>
      <c r="L37" s="97">
        <f t="shared" si="1"/>
        <v>13.626114815256932</v>
      </c>
      <c r="M37" s="97">
        <f t="shared" si="3"/>
        <v>12.897701945478502</v>
      </c>
      <c r="N37" s="97">
        <f t="shared" si="4"/>
        <v>17.634988638652352</v>
      </c>
      <c r="O37" s="97">
        <f t="shared" si="5"/>
        <v>31.009826868943001</v>
      </c>
      <c r="P37" s="97">
        <f t="shared" si="6"/>
        <v>24.831367731669211</v>
      </c>
      <c r="Q37" s="97">
        <f t="shared" si="2"/>
        <v>100</v>
      </c>
    </row>
    <row r="38" spans="2:17" ht="15.75" x14ac:dyDescent="0.25">
      <c r="B38" s="93" t="s">
        <v>37</v>
      </c>
      <c r="C38" s="94">
        <f>+'Tav.9a (0-9)'!F35</f>
        <v>1026050</v>
      </c>
      <c r="D38" s="94">
        <f>+'Tav.9b (10-19)'!F35</f>
        <v>491811</v>
      </c>
      <c r="E38" s="94">
        <f>+'Tav.9c (20-49)'!F35</f>
        <v>659955</v>
      </c>
      <c r="F38" s="94">
        <f>+'Tav.9d (50-249)'!F35</f>
        <v>1508301</v>
      </c>
      <c r="G38" s="94">
        <f>+'Tav.9e (250+)'!F35</f>
        <v>2393026</v>
      </c>
      <c r="H38" s="94">
        <f>+'Tav.9 (totale)'!F35</f>
        <v>6079143</v>
      </c>
      <c r="I38" s="95"/>
      <c r="J38" s="96"/>
      <c r="K38" s="93" t="s">
        <v>37</v>
      </c>
      <c r="L38" s="97">
        <f t="shared" si="1"/>
        <v>16.878201417535333</v>
      </c>
      <c r="M38" s="97">
        <f t="shared" si="3"/>
        <v>8.0901370472778815</v>
      </c>
      <c r="N38" s="97">
        <f t="shared" si="4"/>
        <v>10.856053229871382</v>
      </c>
      <c r="O38" s="97">
        <f t="shared" si="5"/>
        <v>24.811079456429962</v>
      </c>
      <c r="P38" s="97">
        <f t="shared" si="6"/>
        <v>39.364528848885442</v>
      </c>
      <c r="Q38" s="97">
        <f t="shared" si="2"/>
        <v>100</v>
      </c>
    </row>
    <row r="39" spans="2:17" ht="15.75" x14ac:dyDescent="0.25">
      <c r="B39" s="93" t="s">
        <v>38</v>
      </c>
      <c r="C39" s="94">
        <f>+'Tav.9a (0-9)'!F36</f>
        <v>2066112</v>
      </c>
      <c r="D39" s="94">
        <f>+'Tav.9b (10-19)'!F36</f>
        <v>1295641</v>
      </c>
      <c r="E39" s="94">
        <f>+'Tav.9c (20-49)'!F36</f>
        <v>1373732</v>
      </c>
      <c r="F39" s="94">
        <f>+'Tav.9d (50-249)'!F36</f>
        <v>1377044</v>
      </c>
      <c r="G39" s="94">
        <f>+'Tav.9e (250+)'!F36</f>
        <v>677383</v>
      </c>
      <c r="H39" s="94">
        <f>+'Tav.9 (totale)'!F36</f>
        <v>6789912</v>
      </c>
      <c r="I39" s="95"/>
      <c r="J39" s="96"/>
      <c r="K39" s="93" t="s">
        <v>38</v>
      </c>
      <c r="L39" s="97">
        <f t="shared" si="1"/>
        <v>30.429142527914944</v>
      </c>
      <c r="M39" s="97">
        <f t="shared" si="3"/>
        <v>19.081852607220831</v>
      </c>
      <c r="N39" s="97">
        <f t="shared" si="4"/>
        <v>20.231955878073236</v>
      </c>
      <c r="O39" s="97">
        <f t="shared" si="5"/>
        <v>20.280734124389241</v>
      </c>
      <c r="P39" s="97">
        <f t="shared" si="6"/>
        <v>9.9763148624017521</v>
      </c>
      <c r="Q39" s="97">
        <f t="shared" si="2"/>
        <v>100</v>
      </c>
    </row>
    <row r="40" spans="2:17" ht="15.75" x14ac:dyDescent="0.25">
      <c r="B40" s="93" t="s">
        <v>39</v>
      </c>
      <c r="C40" s="94">
        <f>+'Tav.9a (0-9)'!F37</f>
        <v>3346585</v>
      </c>
      <c r="D40" s="94">
        <f>+'Tav.9b (10-19)'!F37</f>
        <v>707822</v>
      </c>
      <c r="E40" s="94">
        <f>+'Tav.9c (20-49)'!F37</f>
        <v>1080143</v>
      </c>
      <c r="F40" s="94">
        <f>+'Tav.9d (50-249)'!F37</f>
        <v>2664147</v>
      </c>
      <c r="G40" s="94">
        <f>+'Tav.9e (250+)'!F37</f>
        <v>21466541</v>
      </c>
      <c r="H40" s="94">
        <f>+'Tav.9 (totale)'!F37</f>
        <v>29265238</v>
      </c>
      <c r="I40" s="95"/>
      <c r="J40" s="96"/>
      <c r="K40" s="93" t="s">
        <v>39</v>
      </c>
      <c r="L40" s="97">
        <f t="shared" si="1"/>
        <v>11.435358906016756</v>
      </c>
      <c r="M40" s="97">
        <f t="shared" si="3"/>
        <v>2.4186442632040102</v>
      </c>
      <c r="N40" s="97">
        <f t="shared" si="4"/>
        <v>3.6908737936797236</v>
      </c>
      <c r="O40" s="97">
        <f t="shared" si="5"/>
        <v>9.1034523621506178</v>
      </c>
      <c r="P40" s="97">
        <f t="shared" si="6"/>
        <v>73.351670674948892</v>
      </c>
      <c r="Q40" s="97">
        <f t="shared" si="2"/>
        <v>100</v>
      </c>
    </row>
    <row r="41" spans="2:17" ht="15.75" x14ac:dyDescent="0.25">
      <c r="B41" s="93" t="s">
        <v>40</v>
      </c>
      <c r="C41" s="94">
        <f>+'Tav.9a (0-9)'!F38</f>
        <v>3346585</v>
      </c>
      <c r="D41" s="94">
        <f>+'Tav.9b (10-19)'!F38</f>
        <v>707822</v>
      </c>
      <c r="E41" s="94">
        <f>+'Tav.9c (20-49)'!F38</f>
        <v>1080143</v>
      </c>
      <c r="F41" s="94">
        <f>+'Tav.9d (50-249)'!F38</f>
        <v>2664147</v>
      </c>
      <c r="G41" s="94">
        <f>+'Tav.9e (250+)'!F38</f>
        <v>21466541</v>
      </c>
      <c r="H41" s="94">
        <f>+'Tav.9 (totale)'!F38</f>
        <v>29265238</v>
      </c>
      <c r="I41" s="95"/>
      <c r="J41" s="96"/>
      <c r="K41" s="93" t="s">
        <v>40</v>
      </c>
      <c r="L41" s="97">
        <f t="shared" si="1"/>
        <v>11.435358906016756</v>
      </c>
      <c r="M41" s="97">
        <f t="shared" si="3"/>
        <v>2.4186442632040102</v>
      </c>
      <c r="N41" s="97">
        <f t="shared" si="4"/>
        <v>3.6908737936797236</v>
      </c>
      <c r="O41" s="97">
        <f t="shared" si="5"/>
        <v>9.1034523621506178</v>
      </c>
      <c r="P41" s="97">
        <f t="shared" si="6"/>
        <v>73.351670674948892</v>
      </c>
      <c r="Q41" s="97">
        <f t="shared" si="2"/>
        <v>100</v>
      </c>
    </row>
    <row r="42" spans="2:17" ht="15.75" x14ac:dyDescent="0.25">
      <c r="B42" s="93" t="s">
        <v>41</v>
      </c>
      <c r="C42" s="94">
        <f>+'Tav.9a (0-9)'!F39</f>
        <v>1117021</v>
      </c>
      <c r="D42" s="94">
        <f>+'Tav.9b (10-19)'!F39</f>
        <v>1066964</v>
      </c>
      <c r="E42" s="94">
        <f>+'Tav.9c (20-49)'!F39</f>
        <v>0</v>
      </c>
      <c r="F42" s="94">
        <f>+'Tav.9d (50-249)'!F39</f>
        <v>3729269</v>
      </c>
      <c r="G42" s="94">
        <f>+'Tav.9e (250+)'!F39</f>
        <v>8506400</v>
      </c>
      <c r="H42" s="94">
        <f>+'Tav.9 (totale)'!F39</f>
        <v>15936199</v>
      </c>
      <c r="I42" s="95"/>
      <c r="J42" s="96"/>
      <c r="K42" s="93" t="s">
        <v>41</v>
      </c>
      <c r="L42" s="97">
        <f t="shared" si="1"/>
        <v>7.0093313970288644</v>
      </c>
      <c r="M42" s="97">
        <f t="shared" si="3"/>
        <v>6.6952226186432542</v>
      </c>
      <c r="N42" s="97" t="s">
        <v>11</v>
      </c>
      <c r="O42" s="97">
        <f t="shared" si="5"/>
        <v>23.401245177723997</v>
      </c>
      <c r="P42" s="97">
        <f t="shared" si="6"/>
        <v>53.377847503033813</v>
      </c>
      <c r="Q42" s="97">
        <f t="shared" si="2"/>
        <v>100</v>
      </c>
    </row>
    <row r="43" spans="2:17" ht="15.75" x14ac:dyDescent="0.25">
      <c r="B43" s="93" t="s">
        <v>42</v>
      </c>
      <c r="C43" s="94">
        <f>+'Tav.9a (0-9)'!F40</f>
        <v>69754</v>
      </c>
      <c r="D43" s="94">
        <f>+'Tav.9b (10-19)'!F40</f>
        <v>41387</v>
      </c>
      <c r="E43" s="94">
        <f>+'Tav.9c (20-49)'!F40</f>
        <v>130215</v>
      </c>
      <c r="F43" s="94">
        <f>+'Tav.9d (50-249)'!F40</f>
        <v>824486</v>
      </c>
      <c r="G43" s="94">
        <f>+'Tav.9e (250+)'!F40</f>
        <v>3868332</v>
      </c>
      <c r="H43" s="94">
        <f>+'Tav.9 (totale)'!F40</f>
        <v>4934174</v>
      </c>
      <c r="I43" s="95"/>
      <c r="J43" s="96"/>
      <c r="K43" s="93" t="s">
        <v>42</v>
      </c>
      <c r="L43" s="97">
        <f t="shared" si="1"/>
        <v>1.4136915317538457</v>
      </c>
      <c r="M43" s="97">
        <f t="shared" si="3"/>
        <v>0.83878274256238228</v>
      </c>
      <c r="N43" s="97" t="s">
        <v>11</v>
      </c>
      <c r="O43" s="97">
        <f t="shared" si="5"/>
        <v>16.709706629721609</v>
      </c>
      <c r="P43" s="97" t="s">
        <v>11</v>
      </c>
      <c r="Q43" s="97">
        <f t="shared" si="2"/>
        <v>100</v>
      </c>
    </row>
    <row r="44" spans="2:17" ht="15.75" x14ac:dyDescent="0.25">
      <c r="B44" s="93" t="s">
        <v>43</v>
      </c>
      <c r="C44" s="94">
        <f>+'Tav.9a (0-9)'!F41</f>
        <v>157299</v>
      </c>
      <c r="D44" s="94">
        <f>+'Tav.9b (10-19)'!F41</f>
        <v>158434</v>
      </c>
      <c r="E44" s="94" t="str">
        <f>+'Tav.9c (20-49)'!F41</f>
        <v>*</v>
      </c>
      <c r="F44" s="94">
        <f>+'Tav.9d (50-249)'!F41</f>
        <v>253426</v>
      </c>
      <c r="G44" s="94">
        <f>+'Tav.9e (250+)'!F41</f>
        <v>51089</v>
      </c>
      <c r="H44" s="94">
        <f>+'Tav.9 (totale)'!F41</f>
        <v>768104</v>
      </c>
      <c r="I44" s="95"/>
      <c r="J44" s="96"/>
      <c r="K44" s="93" t="s">
        <v>43</v>
      </c>
      <c r="L44" s="97">
        <f t="shared" si="1"/>
        <v>20.478867445033487</v>
      </c>
      <c r="M44" s="97">
        <f t="shared" si="3"/>
        <v>20.626633893326947</v>
      </c>
      <c r="N44" s="97" t="s">
        <v>11</v>
      </c>
      <c r="O44" s="97">
        <f t="shared" si="5"/>
        <v>32.993709185214506</v>
      </c>
      <c r="P44" s="97" t="s">
        <v>11</v>
      </c>
      <c r="Q44" s="97">
        <f t="shared" si="2"/>
        <v>100</v>
      </c>
    </row>
    <row r="45" spans="2:17" ht="15.75" x14ac:dyDescent="0.25">
      <c r="B45" s="93" t="s">
        <v>44</v>
      </c>
      <c r="C45" s="94">
        <f>+'Tav.9a (0-9)'!F42</f>
        <v>783344</v>
      </c>
      <c r="D45" s="94">
        <f>+'Tav.9b (10-19)'!F42</f>
        <v>810138</v>
      </c>
      <c r="E45" s="94">
        <f>+'Tav.9c (20-49)'!F42</f>
        <v>1136303</v>
      </c>
      <c r="F45" s="94">
        <f>+'Tav.9d (50-249)'!F42</f>
        <v>2532590</v>
      </c>
      <c r="G45" s="94">
        <f>+'Tav.9e (250+)'!F42</f>
        <v>4569833</v>
      </c>
      <c r="H45" s="94">
        <f>+'Tav.9 (totale)'!F42</f>
        <v>9832208</v>
      </c>
      <c r="I45" s="95"/>
      <c r="J45" s="96"/>
      <c r="K45" s="93" t="s">
        <v>44</v>
      </c>
      <c r="L45" s="97">
        <f t="shared" si="1"/>
        <v>7.9671219323268998</v>
      </c>
      <c r="M45" s="97">
        <f t="shared" si="3"/>
        <v>8.2396344747792156</v>
      </c>
      <c r="N45" s="97">
        <f t="shared" si="4"/>
        <v>11.556946313584904</v>
      </c>
      <c r="O45" s="97">
        <f t="shared" si="5"/>
        <v>25.758100316836259</v>
      </c>
      <c r="P45" s="97">
        <f t="shared" si="6"/>
        <v>46.478196962472722</v>
      </c>
      <c r="Q45" s="97">
        <f t="shared" si="2"/>
        <v>100</v>
      </c>
    </row>
    <row r="46" spans="2:17" ht="15.75" x14ac:dyDescent="0.25">
      <c r="B46" s="93" t="s">
        <v>45</v>
      </c>
      <c r="C46" s="94">
        <f>+'Tav.9a (0-9)'!F43</f>
        <v>106624</v>
      </c>
      <c r="D46" s="94">
        <f>+'Tav.9b (10-19)'!F43</f>
        <v>57005</v>
      </c>
      <c r="E46" s="94" t="str">
        <f>+'Tav.9c (20-49)'!F43</f>
        <v>*</v>
      </c>
      <c r="F46" s="94">
        <f>+'Tav.9d (50-249)'!F43</f>
        <v>118767</v>
      </c>
      <c r="G46" s="94">
        <f>+'Tav.9e (250+)'!F43</f>
        <v>17146</v>
      </c>
      <c r="H46" s="94">
        <f>+'Tav.9 (totale)'!F43</f>
        <v>401713</v>
      </c>
      <c r="I46" s="95"/>
      <c r="J46" s="96"/>
      <c r="K46" s="93" t="s">
        <v>45</v>
      </c>
      <c r="L46" s="97">
        <f t="shared" si="1"/>
        <v>26.542332461234764</v>
      </c>
      <c r="M46" s="97">
        <f t="shared" si="3"/>
        <v>14.190479272515452</v>
      </c>
      <c r="N46" s="97" t="s">
        <v>11</v>
      </c>
      <c r="O46" s="97">
        <f t="shared" si="5"/>
        <v>29.565137299514827</v>
      </c>
      <c r="P46" s="97" t="s">
        <v>11</v>
      </c>
      <c r="Q46" s="97">
        <f t="shared" si="2"/>
        <v>100</v>
      </c>
    </row>
    <row r="47" spans="2:17" ht="15.75" x14ac:dyDescent="0.25">
      <c r="B47" s="93" t="s">
        <v>46</v>
      </c>
      <c r="C47" s="94">
        <f>+'Tav.9a (0-9)'!F44</f>
        <v>24263443</v>
      </c>
      <c r="D47" s="94">
        <f>+'Tav.9b (10-19)'!F44</f>
        <v>8239471</v>
      </c>
      <c r="E47" s="94">
        <f>+'Tav.9c (20-49)'!F44</f>
        <v>6994922</v>
      </c>
      <c r="F47" s="94">
        <f>+'Tav.9d (50-249)'!F44</f>
        <v>6591843</v>
      </c>
      <c r="G47" s="94">
        <f>+'Tav.9e (250+)'!F44</f>
        <v>4691826</v>
      </c>
      <c r="H47" s="94">
        <f>+'Tav.9 (totale)'!F44</f>
        <v>50781505</v>
      </c>
      <c r="I47" s="95"/>
      <c r="J47" s="96"/>
      <c r="K47" s="93" t="s">
        <v>46</v>
      </c>
      <c r="L47" s="97">
        <f t="shared" si="1"/>
        <v>47.780078593574572</v>
      </c>
      <c r="M47" s="97">
        <f t="shared" si="3"/>
        <v>16.225338339224095</v>
      </c>
      <c r="N47" s="97">
        <f t="shared" si="4"/>
        <v>13.774546461354383</v>
      </c>
      <c r="O47" s="97">
        <f t="shared" si="5"/>
        <v>12.980794877977718</v>
      </c>
      <c r="P47" s="97">
        <f t="shared" si="6"/>
        <v>9.2392417278692314</v>
      </c>
      <c r="Q47" s="97">
        <f t="shared" si="2"/>
        <v>100</v>
      </c>
    </row>
    <row r="48" spans="2:17" ht="15.75" x14ac:dyDescent="0.25">
      <c r="B48" s="93" t="s">
        <v>47</v>
      </c>
      <c r="C48" s="94">
        <f>+'Tav.9a (0-9)'!F45</f>
        <v>5572785</v>
      </c>
      <c r="D48" s="94">
        <f>+'Tav.9b (10-19)'!F45</f>
        <v>2071097</v>
      </c>
      <c r="E48" s="94">
        <f>+'Tav.9c (20-49)'!F45</f>
        <v>1717293</v>
      </c>
      <c r="F48" s="94">
        <f>+'Tav.9d (50-249)'!F45</f>
        <v>1472602</v>
      </c>
      <c r="G48" s="94">
        <f>+'Tav.9e (250+)'!F45</f>
        <v>406606</v>
      </c>
      <c r="H48" s="94">
        <f>+'Tav.9 (totale)'!F45</f>
        <v>11240383</v>
      </c>
      <c r="I48" s="95"/>
      <c r="J48" s="96"/>
      <c r="K48" s="93" t="s">
        <v>47</v>
      </c>
      <c r="L48" s="97">
        <f t="shared" si="1"/>
        <v>49.578248356839801</v>
      </c>
      <c r="M48" s="97">
        <f t="shared" si="3"/>
        <v>18.425502049173947</v>
      </c>
      <c r="N48" s="97">
        <f t="shared" si="4"/>
        <v>15.277886883391783</v>
      </c>
      <c r="O48" s="97">
        <f t="shared" si="5"/>
        <v>13.100994868235361</v>
      </c>
      <c r="P48" s="97">
        <f t="shared" si="6"/>
        <v>3.617367842359108</v>
      </c>
      <c r="Q48" s="97">
        <f t="shared" si="2"/>
        <v>100</v>
      </c>
    </row>
    <row r="49" spans="2:20" ht="13.5" customHeight="1" x14ac:dyDescent="0.25">
      <c r="B49" s="93" t="s">
        <v>48</v>
      </c>
      <c r="C49" s="94">
        <f>+'Tav.9a (0-9)'!F46</f>
        <v>559004</v>
      </c>
      <c r="D49" s="94">
        <f>+'Tav.9b (10-19)'!F46</f>
        <v>684612</v>
      </c>
      <c r="E49" s="94">
        <f>+'Tav.9c (20-49)'!F46</f>
        <v>1153559</v>
      </c>
      <c r="F49" s="94">
        <f>+'Tav.9d (50-249)'!F46</f>
        <v>1768086</v>
      </c>
      <c r="G49" s="94">
        <f>+'Tav.9e (250+)'!F46</f>
        <v>2077897</v>
      </c>
      <c r="H49" s="94">
        <f>+'Tav.9 (totale)'!F46</f>
        <v>6243158</v>
      </c>
      <c r="I49" s="95"/>
      <c r="J49" s="96"/>
      <c r="K49" s="93" t="s">
        <v>48</v>
      </c>
      <c r="L49" s="97">
        <f t="shared" si="1"/>
        <v>8.9538659761614241</v>
      </c>
      <c r="M49" s="97">
        <f t="shared" si="3"/>
        <v>10.965796476718994</v>
      </c>
      <c r="N49" s="97">
        <f t="shared" si="4"/>
        <v>18.477171328997279</v>
      </c>
      <c r="O49" s="97">
        <f t="shared" si="5"/>
        <v>28.320378885173174</v>
      </c>
      <c r="P49" s="97">
        <f t="shared" si="6"/>
        <v>33.282787332949127</v>
      </c>
      <c r="Q49" s="97">
        <f t="shared" si="2"/>
        <v>100</v>
      </c>
    </row>
    <row r="50" spans="2:20" ht="15.75" x14ac:dyDescent="0.25">
      <c r="B50" s="93" t="s">
        <v>49</v>
      </c>
      <c r="C50" s="94">
        <f>+'Tav.9a (0-9)'!F47</f>
        <v>18131654</v>
      </c>
      <c r="D50" s="94">
        <f>+'Tav.9b (10-19)'!F47</f>
        <v>5483762</v>
      </c>
      <c r="E50" s="94">
        <f>+'Tav.9c (20-49)'!F47</f>
        <v>4124070</v>
      </c>
      <c r="F50" s="94">
        <f>+'Tav.9d (50-249)'!F47</f>
        <v>3351155</v>
      </c>
      <c r="G50" s="94">
        <f>+'Tav.9e (250+)'!F47</f>
        <v>2207323</v>
      </c>
      <c r="H50" s="94">
        <f>+'Tav.9 (totale)'!F47</f>
        <v>33297964</v>
      </c>
      <c r="I50" s="95"/>
      <c r="J50" s="96"/>
      <c r="K50" s="93" t="s">
        <v>49</v>
      </c>
      <c r="L50" s="97">
        <f t="shared" si="1"/>
        <v>54.452740714116935</v>
      </c>
      <c r="M50" s="97">
        <f t="shared" si="3"/>
        <v>16.468760672574454</v>
      </c>
      <c r="N50" s="97">
        <f t="shared" si="4"/>
        <v>12.385351849140086</v>
      </c>
      <c r="O50" s="97">
        <f t="shared" si="5"/>
        <v>10.064143861768846</v>
      </c>
      <c r="P50" s="97">
        <f t="shared" si="6"/>
        <v>6.6290029023996775</v>
      </c>
      <c r="Q50" s="97">
        <f t="shared" si="2"/>
        <v>100</v>
      </c>
    </row>
    <row r="51" spans="2:20" ht="15.75" x14ac:dyDescent="0.25">
      <c r="B51" s="93" t="s">
        <v>50</v>
      </c>
      <c r="C51" s="94">
        <f>+'Tav.9a (0-9)'!F48</f>
        <v>45962748</v>
      </c>
      <c r="D51" s="94">
        <f>+'Tav.9b (10-19)'!F48</f>
        <v>15326898</v>
      </c>
      <c r="E51" s="94">
        <f>+'Tav.9c (20-49)'!F48</f>
        <v>14194245</v>
      </c>
      <c r="F51" s="94">
        <f>+'Tav.9d (50-249)'!F48</f>
        <v>19920111</v>
      </c>
      <c r="G51" s="94">
        <f>+'Tav.9e (250+)'!F48</f>
        <v>36930738</v>
      </c>
      <c r="H51" s="94">
        <f>+'Tav.9 (totale)'!F48</f>
        <v>132334740</v>
      </c>
      <c r="I51" s="95"/>
      <c r="J51" s="96"/>
      <c r="K51" s="93" t="s">
        <v>50</v>
      </c>
      <c r="L51" s="97">
        <f t="shared" si="1"/>
        <v>34.732185970214623</v>
      </c>
      <c r="M51" s="97">
        <f t="shared" si="3"/>
        <v>11.581915678377424</v>
      </c>
      <c r="N51" s="97">
        <f t="shared" si="4"/>
        <v>10.726015708346878</v>
      </c>
      <c r="O51" s="97">
        <f t="shared" si="5"/>
        <v>15.052820597221864</v>
      </c>
      <c r="P51" s="97">
        <f t="shared" si="6"/>
        <v>27.907062045839208</v>
      </c>
      <c r="Q51" s="97">
        <f t="shared" si="2"/>
        <v>100</v>
      </c>
    </row>
    <row r="52" spans="2:20" ht="15.75" x14ac:dyDescent="0.25">
      <c r="B52" s="93" t="s">
        <v>51</v>
      </c>
      <c r="C52" s="94">
        <f>+'Tav.9a (0-9)'!F49</f>
        <v>5164320</v>
      </c>
      <c r="D52" s="94">
        <f>+'Tav.9b (10-19)'!F49</f>
        <v>1968214</v>
      </c>
      <c r="E52" s="94">
        <f>+'Tav.9c (20-49)'!F49</f>
        <v>1717067</v>
      </c>
      <c r="F52" s="94">
        <f>+'Tav.9d (50-249)'!F49</f>
        <v>2818144</v>
      </c>
      <c r="G52" s="94">
        <f>+'Tav.9e (250+)'!F49</f>
        <v>1859893</v>
      </c>
      <c r="H52" s="94">
        <f>+'Tav.9 (totale)'!F49</f>
        <v>13527638</v>
      </c>
      <c r="I52" s="95"/>
      <c r="J52" s="96"/>
      <c r="K52" s="93" t="s">
        <v>51</v>
      </c>
      <c r="L52" s="97">
        <f t="shared" si="1"/>
        <v>38.176065917789934</v>
      </c>
      <c r="M52" s="97">
        <f t="shared" si="3"/>
        <v>14.549576208352116</v>
      </c>
      <c r="N52" s="97">
        <f t="shared" si="4"/>
        <v>12.693028893883765</v>
      </c>
      <c r="O52" s="97">
        <f t="shared" si="5"/>
        <v>20.832491230176327</v>
      </c>
      <c r="P52" s="97">
        <f t="shared" si="6"/>
        <v>13.748837749797858</v>
      </c>
      <c r="Q52" s="97">
        <f t="shared" si="2"/>
        <v>100</v>
      </c>
    </row>
    <row r="53" spans="2:20" ht="15.75" x14ac:dyDescent="0.25">
      <c r="B53" s="93" t="s">
        <v>52</v>
      </c>
      <c r="C53" s="94">
        <f>+'Tav.9a (0-9)'!F50</f>
        <v>22513784</v>
      </c>
      <c r="D53" s="94">
        <f>+'Tav.9b (10-19)'!F50</f>
        <v>9065881</v>
      </c>
      <c r="E53" s="94">
        <f>+'Tav.9c (20-49)'!F50</f>
        <v>9245381</v>
      </c>
      <c r="F53" s="94">
        <f>+'Tav.9d (50-249)'!F50</f>
        <v>12964901</v>
      </c>
      <c r="G53" s="94">
        <f>+'Tav.9e (250+)'!F50</f>
        <v>13729312</v>
      </c>
      <c r="H53" s="94">
        <f>+'Tav.9 (totale)'!F50</f>
        <v>67519259</v>
      </c>
      <c r="I53" s="95"/>
      <c r="J53" s="96"/>
      <c r="K53" s="93" t="s">
        <v>52</v>
      </c>
      <c r="L53" s="97">
        <f t="shared" si="1"/>
        <v>33.344240344817763</v>
      </c>
      <c r="M53" s="97">
        <f t="shared" si="3"/>
        <v>13.427103813446767</v>
      </c>
      <c r="N53" s="97">
        <f t="shared" si="4"/>
        <v>13.692953887423439</v>
      </c>
      <c r="O53" s="97">
        <f t="shared" si="5"/>
        <v>19.201782116714284</v>
      </c>
      <c r="P53" s="97">
        <f t="shared" si="6"/>
        <v>20.333919837597744</v>
      </c>
      <c r="Q53" s="97">
        <f t="shared" si="2"/>
        <v>100</v>
      </c>
    </row>
    <row r="54" spans="2:20" ht="15.75" x14ac:dyDescent="0.25">
      <c r="B54" s="93" t="s">
        <v>53</v>
      </c>
      <c r="C54" s="94">
        <f>+'Tav.9a (0-9)'!F51</f>
        <v>18284644</v>
      </c>
      <c r="D54" s="94">
        <f>+'Tav.9b (10-19)'!F51</f>
        <v>4292803</v>
      </c>
      <c r="E54" s="94">
        <f>+'Tav.9c (20-49)'!F51</f>
        <v>3231797</v>
      </c>
      <c r="F54" s="94">
        <f>+'Tav.9d (50-249)'!F51</f>
        <v>4137066</v>
      </c>
      <c r="G54" s="94">
        <f>+'Tav.9e (250+)'!F51</f>
        <v>21341533</v>
      </c>
      <c r="H54" s="94">
        <f>+'Tav.9 (totale)'!F51</f>
        <v>51287843</v>
      </c>
      <c r="I54" s="95"/>
      <c r="J54" s="96"/>
      <c r="K54" s="93" t="s">
        <v>53</v>
      </c>
      <c r="L54" s="97">
        <f t="shared" si="1"/>
        <v>35.65102942621315</v>
      </c>
      <c r="M54" s="97">
        <f t="shared" si="3"/>
        <v>8.3700205524338394</v>
      </c>
      <c r="N54" s="97">
        <f t="shared" si="4"/>
        <v>6.3012924914779518</v>
      </c>
      <c r="O54" s="97">
        <f t="shared" si="5"/>
        <v>8.0663676965319056</v>
      </c>
      <c r="P54" s="97">
        <f t="shared" si="6"/>
        <v>41.611289833343157</v>
      </c>
      <c r="Q54" s="97">
        <f t="shared" si="2"/>
        <v>100</v>
      </c>
    </row>
    <row r="55" spans="2:20" s="85" customFormat="1" ht="15.75" x14ac:dyDescent="0.25">
      <c r="B55" s="93" t="s">
        <v>54</v>
      </c>
      <c r="C55" s="94">
        <f>+'Tav.9a (0-9)'!F52</f>
        <v>6152320</v>
      </c>
      <c r="D55" s="94">
        <f>+'Tav.9b (10-19)'!F52</f>
        <v>4033533</v>
      </c>
      <c r="E55" s="94">
        <f>+'Tav.9c (20-49)'!F52</f>
        <v>5843511</v>
      </c>
      <c r="F55" s="94">
        <f>+'Tav.9d (50-249)'!F52</f>
        <v>9450302</v>
      </c>
      <c r="G55" s="94">
        <f>+'Tav.9e (250+)'!F52</f>
        <v>26143645</v>
      </c>
      <c r="H55" s="94">
        <f>+'Tav.9 (totale)'!F52</f>
        <v>51623311</v>
      </c>
      <c r="I55" s="95"/>
      <c r="J55" s="96"/>
      <c r="K55" s="93" t="s">
        <v>54</v>
      </c>
      <c r="L55" s="97">
        <f t="shared" si="1"/>
        <v>11.917716784961739</v>
      </c>
      <c r="M55" s="97">
        <f t="shared" si="3"/>
        <v>7.8133946115932007</v>
      </c>
      <c r="N55" s="97">
        <f t="shared" si="4"/>
        <v>11.319519974222498</v>
      </c>
      <c r="O55" s="97">
        <f t="shared" si="5"/>
        <v>18.306268654484406</v>
      </c>
      <c r="P55" s="97">
        <f t="shared" si="6"/>
        <v>50.643099974738156</v>
      </c>
      <c r="Q55" s="97">
        <f t="shared" si="2"/>
        <v>100</v>
      </c>
      <c r="S55" s="84"/>
      <c r="T55" s="84"/>
    </row>
    <row r="56" spans="2:20" ht="15.75" x14ac:dyDescent="0.25">
      <c r="B56" s="93" t="s">
        <v>55</v>
      </c>
      <c r="C56" s="94">
        <f>+'Tav.9a (0-9)'!F53</f>
        <v>4511057</v>
      </c>
      <c r="D56" s="94">
        <f>+'Tav.9b (10-19)'!F53</f>
        <v>2781038</v>
      </c>
      <c r="E56" s="94">
        <f>+'Tav.9c (20-49)'!F53</f>
        <v>3370209</v>
      </c>
      <c r="F56" s="94">
        <f>+'Tav.9d (50-249)'!F53</f>
        <v>4135877</v>
      </c>
      <c r="G56" s="94">
        <f>+'Tav.9e (250+)'!F53</f>
        <v>11006582</v>
      </c>
      <c r="H56" s="94">
        <f>+'Tav.9 (totale)'!F53</f>
        <v>25804763</v>
      </c>
      <c r="I56" s="95"/>
      <c r="J56" s="96"/>
      <c r="K56" s="93" t="s">
        <v>55</v>
      </c>
      <c r="L56" s="97">
        <f t="shared" si="1"/>
        <v>17.481489754430218</v>
      </c>
      <c r="M56" s="97">
        <f t="shared" si="3"/>
        <v>10.777227444406289</v>
      </c>
      <c r="N56" s="97">
        <f t="shared" si="4"/>
        <v>13.060414466895123</v>
      </c>
      <c r="O56" s="97">
        <f t="shared" si="5"/>
        <v>16.027572119147152</v>
      </c>
      <c r="P56" s="97">
        <f t="shared" si="6"/>
        <v>42.653296215121216</v>
      </c>
      <c r="Q56" s="97">
        <f t="shared" si="2"/>
        <v>100</v>
      </c>
      <c r="S56" s="85"/>
      <c r="T56" s="85"/>
    </row>
    <row r="57" spans="2:20" ht="15.75" x14ac:dyDescent="0.25">
      <c r="B57" s="93" t="s">
        <v>56</v>
      </c>
      <c r="C57" s="94">
        <f>+'Tav.9a (0-9)'!F54</f>
        <v>116665</v>
      </c>
      <c r="D57" s="94">
        <f>+'Tav.9b (10-19)'!F54</f>
        <v>51439</v>
      </c>
      <c r="E57" s="94">
        <f>+'Tav.9c (20-49)'!F54</f>
        <v>153004</v>
      </c>
      <c r="F57" s="94">
        <f>+'Tav.9d (50-249)'!F54</f>
        <v>546587</v>
      </c>
      <c r="G57" s="94">
        <f>+'Tav.9e (250+)'!F54</f>
        <v>902201</v>
      </c>
      <c r="H57" s="94">
        <f>+'Tav.9 (totale)'!F54</f>
        <v>1769896</v>
      </c>
      <c r="I57" s="95"/>
      <c r="J57" s="96"/>
      <c r="K57" s="93" t="s">
        <v>56</v>
      </c>
      <c r="L57" s="97">
        <f t="shared" si="1"/>
        <v>6.5916302426809263</v>
      </c>
      <c r="M57" s="97">
        <f t="shared" si="3"/>
        <v>2.906328959441685</v>
      </c>
      <c r="N57" s="97">
        <f t="shared" si="4"/>
        <v>8.6448017284631415</v>
      </c>
      <c r="O57" s="97">
        <f t="shared" si="5"/>
        <v>30.882436030139626</v>
      </c>
      <c r="P57" s="97">
        <f t="shared" si="6"/>
        <v>50.974803039274619</v>
      </c>
      <c r="Q57" s="97">
        <f t="shared" si="2"/>
        <v>100</v>
      </c>
    </row>
    <row r="58" spans="2:20" s="85" customFormat="1" ht="15.75" x14ac:dyDescent="0.25">
      <c r="B58" s="93" t="s">
        <v>57</v>
      </c>
      <c r="C58" s="94">
        <f>+'Tav.9a (0-9)'!F55</f>
        <v>5201</v>
      </c>
      <c r="D58" s="94">
        <f>+'Tav.9b (10-19)'!F55</f>
        <v>95080</v>
      </c>
      <c r="E58" s="94">
        <f>+'Tav.9c (20-49)'!F55</f>
        <v>308933</v>
      </c>
      <c r="F58" s="94">
        <f>+'Tav.9d (50-249)'!F55</f>
        <v>182246</v>
      </c>
      <c r="G58" s="94">
        <f>+'Tav.9e (250+)'!F55</f>
        <v>453916</v>
      </c>
      <c r="H58" s="94">
        <f>+'Tav.9 (totale)'!F55</f>
        <v>1045376</v>
      </c>
      <c r="I58" s="95"/>
      <c r="J58" s="96"/>
      <c r="K58" s="93" t="s">
        <v>57</v>
      </c>
      <c r="L58" s="97">
        <f t="shared" si="1"/>
        <v>0.49752433574139826</v>
      </c>
      <c r="M58" s="97">
        <f t="shared" si="3"/>
        <v>9.0952920288967807</v>
      </c>
      <c r="N58" s="97">
        <f t="shared" si="4"/>
        <v>29.55233332312967</v>
      </c>
      <c r="O58" s="97">
        <f t="shared" si="5"/>
        <v>17.43353587608669</v>
      </c>
      <c r="P58" s="97">
        <f t="shared" si="6"/>
        <v>43.421314436145465</v>
      </c>
      <c r="Q58" s="97">
        <f t="shared" si="2"/>
        <v>100</v>
      </c>
      <c r="S58" s="84"/>
      <c r="T58" s="84"/>
    </row>
    <row r="59" spans="2:20" ht="15.75" x14ac:dyDescent="0.25">
      <c r="B59" s="93" t="s">
        <v>58</v>
      </c>
      <c r="C59" s="94">
        <f>+'Tav.9a (0-9)'!F56</f>
        <v>1440207</v>
      </c>
      <c r="D59" s="94">
        <f>+'Tav.9b (10-19)'!F56</f>
        <v>1060076</v>
      </c>
      <c r="E59" s="94">
        <f>+'Tav.9c (20-49)'!F56</f>
        <v>1954461</v>
      </c>
      <c r="F59" s="94">
        <f>+'Tav.9d (50-249)'!F56</f>
        <v>4505502</v>
      </c>
      <c r="G59" s="94">
        <f>+'Tav.9e (250+)'!F56</f>
        <v>8724731</v>
      </c>
      <c r="H59" s="94">
        <f>+'Tav.9 (totale)'!F56</f>
        <v>17684977</v>
      </c>
      <c r="I59" s="95"/>
      <c r="J59" s="96"/>
      <c r="K59" s="93" t="s">
        <v>58</v>
      </c>
      <c r="L59" s="97">
        <f t="shared" si="1"/>
        <v>8.1436747132891387</v>
      </c>
      <c r="M59" s="97">
        <f t="shared" si="3"/>
        <v>5.9942175780042009</v>
      </c>
      <c r="N59" s="97">
        <f t="shared" si="4"/>
        <v>11.051532608722081</v>
      </c>
      <c r="O59" s="97">
        <f t="shared" si="5"/>
        <v>25.476436865029566</v>
      </c>
      <c r="P59" s="97">
        <f t="shared" si="6"/>
        <v>49.334138234955013</v>
      </c>
      <c r="Q59" s="97">
        <f t="shared" si="2"/>
        <v>100</v>
      </c>
      <c r="S59" s="85"/>
      <c r="T59" s="85"/>
    </row>
    <row r="60" spans="2:20" ht="15.75" x14ac:dyDescent="0.25">
      <c r="B60" s="93" t="s">
        <v>59</v>
      </c>
      <c r="C60" s="94">
        <f>+'Tav.9a (0-9)'!F57</f>
        <v>79190</v>
      </c>
      <c r="D60" s="94">
        <f>+'Tav.9b (10-19)'!F57</f>
        <v>45900</v>
      </c>
      <c r="E60" s="94">
        <f>+'Tav.9c (20-49)'!F57</f>
        <v>56904</v>
      </c>
      <c r="F60" s="94">
        <f>+'Tav.9d (50-249)'!F57</f>
        <v>80090</v>
      </c>
      <c r="G60" s="94">
        <f>+'Tav.9e (250+)'!F57</f>
        <v>5056215</v>
      </c>
      <c r="H60" s="94">
        <f>+'Tav.9 (totale)'!F57</f>
        <v>5318299</v>
      </c>
      <c r="I60" s="95"/>
      <c r="J60" s="96"/>
      <c r="K60" s="93" t="s">
        <v>59</v>
      </c>
      <c r="L60" s="97">
        <f t="shared" si="1"/>
        <v>1.4890099259180425</v>
      </c>
      <c r="M60" s="97">
        <f t="shared" si="3"/>
        <v>0.86305790629673129</v>
      </c>
      <c r="N60" s="97">
        <f t="shared" si="4"/>
        <v>1.0699661677540131</v>
      </c>
      <c r="O60" s="97">
        <f t="shared" si="5"/>
        <v>1.5059326299630766</v>
      </c>
      <c r="P60" s="97">
        <f t="shared" si="6"/>
        <v>95.072033370068127</v>
      </c>
      <c r="Q60" s="97">
        <f t="shared" si="2"/>
        <v>100</v>
      </c>
    </row>
    <row r="61" spans="2:20" ht="15.75" x14ac:dyDescent="0.25">
      <c r="B61" s="93" t="s">
        <v>60</v>
      </c>
      <c r="C61" s="94">
        <f>+'Tav.9a (0-9)'!F58</f>
        <v>8274327</v>
      </c>
      <c r="D61" s="94">
        <f>+'Tav.9b (10-19)'!F58</f>
        <v>3388454</v>
      </c>
      <c r="E61" s="94">
        <f>+'Tav.9c (20-49)'!F58</f>
        <v>1847832</v>
      </c>
      <c r="F61" s="94">
        <f>+'Tav.9d (50-249)'!F58</f>
        <v>1507475</v>
      </c>
      <c r="G61" s="94">
        <f>+'Tav.9e (250+)'!F58</f>
        <v>2334614</v>
      </c>
      <c r="H61" s="94">
        <f>+'Tav.9 (totale)'!F58</f>
        <v>17352702</v>
      </c>
      <c r="I61" s="95"/>
      <c r="J61" s="96"/>
      <c r="K61" s="93" t="s">
        <v>60</v>
      </c>
      <c r="L61" s="97">
        <f t="shared" si="1"/>
        <v>47.683219593121578</v>
      </c>
      <c r="M61" s="97">
        <f t="shared" si="3"/>
        <v>19.526953208785581</v>
      </c>
      <c r="N61" s="97">
        <f t="shared" si="4"/>
        <v>10.648670160992795</v>
      </c>
      <c r="O61" s="97">
        <f t="shared" si="5"/>
        <v>8.6872638047953572</v>
      </c>
      <c r="P61" s="97">
        <f t="shared" si="6"/>
        <v>13.453893232304686</v>
      </c>
      <c r="Q61" s="97">
        <f t="shared" si="2"/>
        <v>100</v>
      </c>
    </row>
    <row r="62" spans="2:20" ht="15.75" x14ac:dyDescent="0.25">
      <c r="B62" s="93" t="s">
        <v>61</v>
      </c>
      <c r="C62" s="94">
        <f>+'Tav.9a (0-9)'!F59</f>
        <v>2208142</v>
      </c>
      <c r="D62" s="94">
        <f>+'Tav.9b (10-19)'!F59</f>
        <v>1160365</v>
      </c>
      <c r="E62" s="94">
        <f>+'Tav.9c (20-49)'!F59</f>
        <v>863536</v>
      </c>
      <c r="F62" s="94">
        <f>+'Tav.9d (50-249)'!F59</f>
        <v>669953</v>
      </c>
      <c r="G62" s="94">
        <f>+'Tav.9e (250+)'!F59</f>
        <v>121942</v>
      </c>
      <c r="H62" s="94">
        <f>+'Tav.9 (totale)'!F59</f>
        <v>5023938</v>
      </c>
      <c r="I62" s="95"/>
      <c r="J62" s="96"/>
      <c r="K62" s="93" t="s">
        <v>61</v>
      </c>
      <c r="L62" s="97">
        <f t="shared" si="1"/>
        <v>43.952413425484153</v>
      </c>
      <c r="M62" s="97">
        <f t="shared" si="3"/>
        <v>23.096722133115495</v>
      </c>
      <c r="N62" s="97">
        <f t="shared" si="4"/>
        <v>17.188428678857104</v>
      </c>
      <c r="O62" s="97">
        <f t="shared" si="5"/>
        <v>13.335216318354249</v>
      </c>
      <c r="P62" s="97">
        <f t="shared" si="6"/>
        <v>2.4272194441890007</v>
      </c>
      <c r="Q62" s="97">
        <f t="shared" si="2"/>
        <v>100</v>
      </c>
    </row>
    <row r="63" spans="2:20" ht="15.75" x14ac:dyDescent="0.25">
      <c r="B63" s="93" t="s">
        <v>62</v>
      </c>
      <c r="C63" s="94">
        <f>+'Tav.9a (0-9)'!F60</f>
        <v>6066185</v>
      </c>
      <c r="D63" s="94">
        <f>+'Tav.9b (10-19)'!F60</f>
        <v>2228089</v>
      </c>
      <c r="E63" s="94">
        <f>+'Tav.9c (20-49)'!F60</f>
        <v>984296</v>
      </c>
      <c r="F63" s="94">
        <f>+'Tav.9d (50-249)'!F60</f>
        <v>837522</v>
      </c>
      <c r="G63" s="94">
        <f>+'Tav.9e (250+)'!F60</f>
        <v>2212672</v>
      </c>
      <c r="H63" s="94">
        <f>+'Tav.9 (totale)'!F60</f>
        <v>12328764</v>
      </c>
      <c r="I63" s="95"/>
      <c r="J63" s="96"/>
      <c r="K63" s="93" t="s">
        <v>62</v>
      </c>
      <c r="L63" s="97">
        <f t="shared" si="1"/>
        <v>49.20351302044552</v>
      </c>
      <c r="M63" s="97">
        <f t="shared" si="3"/>
        <v>18.072282022755889</v>
      </c>
      <c r="N63" s="97">
        <f t="shared" si="4"/>
        <v>7.9837362447687381</v>
      </c>
      <c r="O63" s="97">
        <f t="shared" si="5"/>
        <v>6.7932357209530485</v>
      </c>
      <c r="P63" s="97">
        <f t="shared" si="6"/>
        <v>17.947232991076802</v>
      </c>
      <c r="Q63" s="97">
        <f t="shared" si="2"/>
        <v>100</v>
      </c>
    </row>
    <row r="64" spans="2:20" ht="15.75" x14ac:dyDescent="0.25">
      <c r="B64" s="93" t="s">
        <v>63</v>
      </c>
      <c r="C64" s="94">
        <f>+'Tav.9a (0-9)'!F61</f>
        <v>6178333</v>
      </c>
      <c r="D64" s="94">
        <f>+'Tav.9b (10-19)'!F61</f>
        <v>2518625</v>
      </c>
      <c r="E64" s="94">
        <f>+'Tav.9c (20-49)'!F61</f>
        <v>3244211</v>
      </c>
      <c r="F64" s="94">
        <f>+'Tav.9d (50-249)'!F61</f>
        <v>7494652</v>
      </c>
      <c r="G64" s="94">
        <f>+'Tav.9e (250+)'!F61</f>
        <v>30114526</v>
      </c>
      <c r="H64" s="94">
        <f>+'Tav.9 (totale)'!F61</f>
        <v>49550347</v>
      </c>
      <c r="I64" s="95"/>
      <c r="J64" s="96"/>
      <c r="K64" s="93" t="s">
        <v>63</v>
      </c>
      <c r="L64" s="97">
        <f t="shared" si="1"/>
        <v>12.468798654427182</v>
      </c>
      <c r="M64" s="97">
        <f t="shared" si="3"/>
        <v>5.0829613766377859</v>
      </c>
      <c r="N64" s="97">
        <f t="shared" si="4"/>
        <v>6.5473022822625238</v>
      </c>
      <c r="O64" s="97">
        <f t="shared" si="5"/>
        <v>15.125326972987697</v>
      </c>
      <c r="P64" s="97">
        <f t="shared" si="6"/>
        <v>60.775610713684813</v>
      </c>
      <c r="Q64" s="97">
        <f t="shared" si="2"/>
        <v>100</v>
      </c>
    </row>
    <row r="65" spans="2:17" ht="15.75" x14ac:dyDescent="0.25">
      <c r="B65" s="93" t="s">
        <v>64</v>
      </c>
      <c r="C65" s="94">
        <f>+'Tav.9a (0-9)'!F62</f>
        <v>235805</v>
      </c>
      <c r="D65" s="94">
        <f>+'Tav.9b (10-19)'!F62</f>
        <v>155513</v>
      </c>
      <c r="E65" s="94">
        <f>+'Tav.9c (20-49)'!F62</f>
        <v>230771</v>
      </c>
      <c r="F65" s="94">
        <f>+'Tav.9d (50-249)'!F62</f>
        <v>603101</v>
      </c>
      <c r="G65" s="94">
        <f>+'Tav.9e (250+)'!F62</f>
        <v>1333615</v>
      </c>
      <c r="H65" s="94">
        <f>+'Tav.9 (totale)'!F62</f>
        <v>2558805</v>
      </c>
      <c r="I65" s="95"/>
      <c r="J65" s="96"/>
      <c r="K65" s="93" t="s">
        <v>64</v>
      </c>
      <c r="L65" s="97">
        <f t="shared" si="1"/>
        <v>9.2154345485490303</v>
      </c>
      <c r="M65" s="97">
        <f t="shared" si="3"/>
        <v>6.0775635501728349</v>
      </c>
      <c r="N65" s="97">
        <f t="shared" si="4"/>
        <v>9.0187020894519119</v>
      </c>
      <c r="O65" s="97">
        <f t="shared" si="5"/>
        <v>23.569635044483654</v>
      </c>
      <c r="P65" s="97">
        <f t="shared" si="6"/>
        <v>52.118664767342572</v>
      </c>
      <c r="Q65" s="97">
        <f t="shared" si="2"/>
        <v>100</v>
      </c>
    </row>
    <row r="66" spans="2:17" ht="15" customHeight="1" x14ac:dyDescent="0.25">
      <c r="B66" s="93" t="s">
        <v>65</v>
      </c>
      <c r="C66" s="94">
        <f>+'Tav.9a (0-9)'!F63</f>
        <v>471894</v>
      </c>
      <c r="D66" s="94">
        <f>+'Tav.9b (10-19)'!F63</f>
        <v>147049</v>
      </c>
      <c r="E66" s="94">
        <f>+'Tav.9c (20-49)'!F63</f>
        <v>177034</v>
      </c>
      <c r="F66" s="94">
        <f>+'Tav.9d (50-249)'!F63</f>
        <v>957660</v>
      </c>
      <c r="G66" s="94">
        <f>+'Tav.9e (250+)'!F63</f>
        <v>298854</v>
      </c>
      <c r="H66" s="94">
        <f>+'Tav.9 (totale)'!F63</f>
        <v>2052491</v>
      </c>
      <c r="I66" s="95"/>
      <c r="J66" s="96"/>
      <c r="K66" s="93" t="s">
        <v>65</v>
      </c>
      <c r="L66" s="97">
        <f t="shared" si="1"/>
        <v>22.991282300385237</v>
      </c>
      <c r="M66" s="97">
        <f t="shared" si="3"/>
        <v>7.1644163116915003</v>
      </c>
      <c r="N66" s="97">
        <f t="shared" si="4"/>
        <v>8.6253240574501913</v>
      </c>
      <c r="O66" s="97">
        <f t="shared" si="5"/>
        <v>46.658426273245531</v>
      </c>
      <c r="P66" s="97">
        <f t="shared" si="6"/>
        <v>14.560551057227537</v>
      </c>
      <c r="Q66" s="97">
        <f t="shared" si="2"/>
        <v>100</v>
      </c>
    </row>
    <row r="67" spans="2:17" ht="15.75" x14ac:dyDescent="0.25">
      <c r="B67" s="93" t="s">
        <v>66</v>
      </c>
      <c r="C67" s="94">
        <f>+'Tav.9a (0-9)'!F64</f>
        <v>67388</v>
      </c>
      <c r="D67" s="94">
        <f>+'Tav.9b (10-19)'!F64</f>
        <v>47497</v>
      </c>
      <c r="E67" s="94">
        <f>+'Tav.9c (20-49)'!F64</f>
        <v>84265</v>
      </c>
      <c r="F67" s="94">
        <f>+'Tav.9d (50-249)'!F64</f>
        <v>77349</v>
      </c>
      <c r="G67" s="94">
        <f>+'Tav.9e (250+)'!F64</f>
        <v>1123386</v>
      </c>
      <c r="H67" s="94">
        <f>+'Tav.9 (totale)'!F64</f>
        <v>1399885</v>
      </c>
      <c r="I67" s="95"/>
      <c r="J67" s="96"/>
      <c r="K67" s="93" t="s">
        <v>66</v>
      </c>
      <c r="L67" s="97">
        <f t="shared" si="1"/>
        <v>4.8138239926851139</v>
      </c>
      <c r="M67" s="97">
        <f t="shared" si="3"/>
        <v>3.3929215614139729</v>
      </c>
      <c r="N67" s="97">
        <f t="shared" si="4"/>
        <v>6.0194230240341176</v>
      </c>
      <c r="O67" s="97">
        <f t="shared" si="5"/>
        <v>5.5253824421291755</v>
      </c>
      <c r="P67" s="97">
        <f t="shared" si="6"/>
        <v>80.248448979737617</v>
      </c>
      <c r="Q67" s="97">
        <f t="shared" si="2"/>
        <v>100</v>
      </c>
    </row>
    <row r="68" spans="2:17" ht="15.75" x14ac:dyDescent="0.25">
      <c r="B68" s="93" t="s">
        <v>67</v>
      </c>
      <c r="C68" s="94">
        <f>+'Tav.9a (0-9)'!F65</f>
        <v>313557</v>
      </c>
      <c r="D68" s="94">
        <f>+'Tav.9b (10-19)'!F65</f>
        <v>84020</v>
      </c>
      <c r="E68" s="94">
        <f>+'Tav.9c (20-49)'!F65</f>
        <v>229968</v>
      </c>
      <c r="F68" s="94">
        <f>+'Tav.9d (50-249)'!F65</f>
        <v>802749</v>
      </c>
      <c r="G68" s="94">
        <f>+'Tav.9e (250+)'!F65</f>
        <v>15500301</v>
      </c>
      <c r="H68" s="94">
        <f>+'Tav.9 (totale)'!F65</f>
        <v>16930595</v>
      </c>
      <c r="I68" s="95"/>
      <c r="J68" s="96"/>
      <c r="K68" s="93" t="s">
        <v>67</v>
      </c>
      <c r="L68" s="97">
        <f t="shared" si="1"/>
        <v>1.8520140609352476</v>
      </c>
      <c r="M68" s="97">
        <f t="shared" si="3"/>
        <v>0.49626135407527022</v>
      </c>
      <c r="N68" s="97">
        <f t="shared" si="4"/>
        <v>1.3582983941202302</v>
      </c>
      <c r="O68" s="97">
        <f t="shared" si="5"/>
        <v>4.7414104465909199</v>
      </c>
      <c r="P68" s="97">
        <f t="shared" si="6"/>
        <v>91.552015744278336</v>
      </c>
      <c r="Q68" s="97">
        <f t="shared" si="2"/>
        <v>100</v>
      </c>
    </row>
    <row r="69" spans="2:17" ht="15.75" x14ac:dyDescent="0.25">
      <c r="B69" s="93" t="s">
        <v>68</v>
      </c>
      <c r="C69" s="94">
        <f>+'Tav.9a (0-9)'!F66</f>
        <v>3021263</v>
      </c>
      <c r="D69" s="94">
        <f>+'Tav.9b (10-19)'!F66</f>
        <v>1491526</v>
      </c>
      <c r="E69" s="94">
        <f>+'Tav.9c (20-49)'!F66</f>
        <v>2063926</v>
      </c>
      <c r="F69" s="94">
        <f>+'Tav.9d (50-249)'!F66</f>
        <v>4266715</v>
      </c>
      <c r="G69" s="94">
        <f>+'Tav.9e (250+)'!F66</f>
        <v>10463157</v>
      </c>
      <c r="H69" s="94">
        <f>+'Tav.9 (totale)'!F66</f>
        <v>21306587</v>
      </c>
      <c r="I69" s="95"/>
      <c r="J69" s="96"/>
      <c r="K69" s="93" t="s">
        <v>68</v>
      </c>
      <c r="L69" s="97">
        <f t="shared" si="1"/>
        <v>14.179948200995307</v>
      </c>
      <c r="M69" s="97">
        <f t="shared" si="3"/>
        <v>7.0003046475721336</v>
      </c>
      <c r="N69" s="97">
        <f t="shared" si="4"/>
        <v>9.686797796380997</v>
      </c>
      <c r="O69" s="97">
        <f t="shared" si="5"/>
        <v>20.025333010866543</v>
      </c>
      <c r="P69" s="97">
        <f t="shared" si="6"/>
        <v>49.107616344185018</v>
      </c>
      <c r="Q69" s="97">
        <f t="shared" si="2"/>
        <v>100</v>
      </c>
    </row>
    <row r="70" spans="2:17" ht="15.75" x14ac:dyDescent="0.25">
      <c r="B70" s="93" t="s">
        <v>69</v>
      </c>
      <c r="C70" s="94">
        <f>+'Tav.9a (0-9)'!F67</f>
        <v>2068426</v>
      </c>
      <c r="D70" s="94">
        <f>+'Tav.9b (10-19)'!F67</f>
        <v>593020</v>
      </c>
      <c r="E70" s="94">
        <f>+'Tav.9c (20-49)'!F67</f>
        <v>458247</v>
      </c>
      <c r="F70" s="94">
        <f>+'Tav.9d (50-249)'!F67</f>
        <v>787078</v>
      </c>
      <c r="G70" s="94">
        <f>+'Tav.9e (250+)'!F67</f>
        <v>1395213</v>
      </c>
      <c r="H70" s="94">
        <f>+'Tav.9 (totale)'!F67</f>
        <v>5301984</v>
      </c>
      <c r="I70" s="95"/>
      <c r="J70" s="96"/>
      <c r="K70" s="93" t="s">
        <v>69</v>
      </c>
      <c r="L70" s="97">
        <f t="shared" si="1"/>
        <v>39.012301810039411</v>
      </c>
      <c r="M70" s="97">
        <f t="shared" si="3"/>
        <v>11.184869663884312</v>
      </c>
      <c r="N70" s="97">
        <f t="shared" si="4"/>
        <v>8.6429344185120129</v>
      </c>
      <c r="O70" s="97">
        <f t="shared" si="5"/>
        <v>14.84497124095433</v>
      </c>
      <c r="P70" s="97">
        <f t="shared" si="6"/>
        <v>26.314922866609937</v>
      </c>
      <c r="Q70" s="97">
        <f t="shared" si="2"/>
        <v>100</v>
      </c>
    </row>
    <row r="71" spans="2:17" ht="15.75" x14ac:dyDescent="0.25">
      <c r="B71" s="93" t="s">
        <v>70</v>
      </c>
      <c r="C71" s="94">
        <f>+'Tav.9a (0-9)'!F68</f>
        <v>14727833</v>
      </c>
      <c r="D71" s="94">
        <f>+'Tav.9b (10-19)'!F68</f>
        <v>788673</v>
      </c>
      <c r="E71" s="94">
        <f>+'Tav.9c (20-49)'!F68</f>
        <v>418389</v>
      </c>
      <c r="F71" s="94">
        <f>+'Tav.9d (50-249)'!F68</f>
        <v>1063919</v>
      </c>
      <c r="G71" s="94">
        <f>+'Tav.9e (250+)'!F68</f>
        <v>234571</v>
      </c>
      <c r="H71" s="94">
        <f>+'Tav.9 (totale)'!F68</f>
        <v>17233385</v>
      </c>
      <c r="I71" s="95"/>
      <c r="J71" s="96"/>
      <c r="K71" s="93" t="s">
        <v>70</v>
      </c>
      <c r="L71" s="97">
        <f t="shared" si="1"/>
        <v>85.461057128358703</v>
      </c>
      <c r="M71" s="97">
        <f t="shared" si="3"/>
        <v>4.5764253511425643</v>
      </c>
      <c r="N71" s="97">
        <f t="shared" si="4"/>
        <v>2.427781889628764</v>
      </c>
      <c r="O71" s="97">
        <f t="shared" si="5"/>
        <v>6.1735927097317216</v>
      </c>
      <c r="P71" s="97">
        <f t="shared" si="6"/>
        <v>1.3611429211382442</v>
      </c>
      <c r="Q71" s="97">
        <f t="shared" si="2"/>
        <v>100</v>
      </c>
    </row>
    <row r="72" spans="2:17" ht="15.75" x14ac:dyDescent="0.25">
      <c r="B72" s="93" t="s">
        <v>71</v>
      </c>
      <c r="C72" s="94">
        <f>+'Tav.9a (0-9)'!F69</f>
        <v>14727833</v>
      </c>
      <c r="D72" s="94">
        <f>+'Tav.9b (10-19)'!F69</f>
        <v>788673</v>
      </c>
      <c r="E72" s="94">
        <f>+'Tav.9c (20-49)'!F69</f>
        <v>418389</v>
      </c>
      <c r="F72" s="94">
        <f>+'Tav.9d (50-249)'!F69</f>
        <v>1063919</v>
      </c>
      <c r="G72" s="94">
        <f>+'Tav.9e (250+)'!F69</f>
        <v>234571</v>
      </c>
      <c r="H72" s="94">
        <f>+'Tav.9 (totale)'!F69</f>
        <v>17233385</v>
      </c>
      <c r="I72" s="95"/>
      <c r="J72" s="96"/>
      <c r="K72" s="93" t="s">
        <v>71</v>
      </c>
      <c r="L72" s="97">
        <f t="shared" si="1"/>
        <v>85.461057128358703</v>
      </c>
      <c r="M72" s="97">
        <f t="shared" si="3"/>
        <v>4.5764253511425643</v>
      </c>
      <c r="N72" s="97">
        <f t="shared" si="4"/>
        <v>2.427781889628764</v>
      </c>
      <c r="O72" s="97">
        <f t="shared" si="5"/>
        <v>6.1735927097317216</v>
      </c>
      <c r="P72" s="97">
        <f t="shared" si="6"/>
        <v>1.3611429211382442</v>
      </c>
      <c r="Q72" s="97">
        <f t="shared" si="2"/>
        <v>100</v>
      </c>
    </row>
    <row r="73" spans="2:17" ht="15.75" x14ac:dyDescent="0.25">
      <c r="B73" s="93" t="s">
        <v>72</v>
      </c>
      <c r="C73" s="94">
        <f>+'Tav.9a (0-9)'!F70</f>
        <v>35297000</v>
      </c>
      <c r="D73" s="94">
        <f>+'Tav.9b (10-19)'!F70</f>
        <v>4227650</v>
      </c>
      <c r="E73" s="94">
        <f>+'Tav.9c (20-49)'!F70</f>
        <v>3540965</v>
      </c>
      <c r="F73" s="94">
        <f>+'Tav.9d (50-249)'!F70</f>
        <v>5943938</v>
      </c>
      <c r="G73" s="94">
        <f>+'Tav.9e (250+)'!F70</f>
        <v>9133263</v>
      </c>
      <c r="H73" s="94">
        <f>+'Tav.9 (totale)'!F70</f>
        <v>58142816</v>
      </c>
      <c r="I73" s="95"/>
      <c r="J73" s="96"/>
      <c r="K73" s="93" t="s">
        <v>72</v>
      </c>
      <c r="L73" s="97">
        <f t="shared" si="1"/>
        <v>60.707413964951407</v>
      </c>
      <c r="M73" s="97">
        <f t="shared" si="3"/>
        <v>7.271147651328068</v>
      </c>
      <c r="N73" s="97">
        <f t="shared" si="4"/>
        <v>6.0901161030796995</v>
      </c>
      <c r="O73" s="97">
        <f t="shared" si="5"/>
        <v>10.22299642315226</v>
      </c>
      <c r="P73" s="97">
        <f t="shared" si="6"/>
        <v>15.708325857488568</v>
      </c>
      <c r="Q73" s="97">
        <f t="shared" si="2"/>
        <v>100</v>
      </c>
    </row>
    <row r="74" spans="2:17" ht="15.75" x14ac:dyDescent="0.25">
      <c r="B74" s="93" t="s">
        <v>73</v>
      </c>
      <c r="C74" s="94">
        <f>+'Tav.9a (0-9)'!F71</f>
        <v>16646495</v>
      </c>
      <c r="D74" s="94">
        <f>+'Tav.9b (10-19)'!F71</f>
        <v>1811809</v>
      </c>
      <c r="E74" s="94">
        <f>+'Tav.9c (20-49)'!F71</f>
        <v>891325</v>
      </c>
      <c r="F74" s="94">
        <f>+'Tav.9d (50-249)'!F71</f>
        <v>1341588</v>
      </c>
      <c r="G74" s="94">
        <f>+'Tav.9e (250+)'!F71</f>
        <v>940103</v>
      </c>
      <c r="H74" s="94">
        <f>+'Tav.9 (totale)'!F71</f>
        <v>21631320</v>
      </c>
      <c r="I74" s="95"/>
      <c r="J74" s="96"/>
      <c r="K74" s="93" t="s">
        <v>73</v>
      </c>
      <c r="L74" s="97">
        <f t="shared" ref="L74:L102" si="7">+C74/$H74*100</f>
        <v>76.955520976066182</v>
      </c>
      <c r="M74" s="97">
        <f t="shared" ref="M74:M102" si="8">+D74/$H74*100</f>
        <v>8.3758596331615447</v>
      </c>
      <c r="N74" s="97">
        <f t="shared" ref="N74:N102" si="9">+E74/$H74*100</f>
        <v>4.1205298613307004</v>
      </c>
      <c r="O74" s="97">
        <f t="shared" ref="O74:O102" si="10">+F74/$H74*100</f>
        <v>6.2020625648365426</v>
      </c>
      <c r="P74" s="97">
        <f t="shared" ref="P74:P102" si="11">+G74/$H74*100</f>
        <v>4.3460269646050262</v>
      </c>
      <c r="Q74" s="97">
        <f t="shared" ref="Q74:Q102" si="12">+H74/$H74*100</f>
        <v>100</v>
      </c>
    </row>
    <row r="75" spans="2:17" ht="15.75" x14ac:dyDescent="0.25">
      <c r="B75" s="93" t="s">
        <v>74</v>
      </c>
      <c r="C75" s="94">
        <f>+'Tav.9a (0-9)'!F72</f>
        <v>3686567</v>
      </c>
      <c r="D75" s="94">
        <f>+'Tav.9b (10-19)'!F72</f>
        <v>730829</v>
      </c>
      <c r="E75" s="94">
        <f>+'Tav.9c (20-49)'!F72</f>
        <v>789556</v>
      </c>
      <c r="F75" s="94">
        <f>+'Tav.9d (50-249)'!F72</f>
        <v>1642789</v>
      </c>
      <c r="G75" s="94">
        <f>+'Tav.9e (250+)'!F72</f>
        <v>4360932</v>
      </c>
      <c r="H75" s="94">
        <f>+'Tav.9 (totale)'!F72</f>
        <v>11210673</v>
      </c>
      <c r="I75" s="95"/>
      <c r="J75" s="96"/>
      <c r="K75" s="93" t="s">
        <v>74</v>
      </c>
      <c r="L75" s="97">
        <f t="shared" si="7"/>
        <v>32.884439676369112</v>
      </c>
      <c r="M75" s="97">
        <f t="shared" si="8"/>
        <v>6.5190466263711375</v>
      </c>
      <c r="N75" s="97">
        <f t="shared" si="9"/>
        <v>7.0428956406096228</v>
      </c>
      <c r="O75" s="97">
        <f t="shared" si="10"/>
        <v>14.653794647297266</v>
      </c>
      <c r="P75" s="97">
        <f t="shared" si="11"/>
        <v>38.899823409352855</v>
      </c>
      <c r="Q75" s="97">
        <f t="shared" si="12"/>
        <v>100</v>
      </c>
    </row>
    <row r="76" spans="2:17" ht="15.75" x14ac:dyDescent="0.25">
      <c r="B76" s="93" t="s">
        <v>75</v>
      </c>
      <c r="C76" s="94">
        <f>+'Tav.9a (0-9)'!F73</f>
        <v>7550945</v>
      </c>
      <c r="D76" s="94">
        <f>+'Tav.9b (10-19)'!F73</f>
        <v>559638</v>
      </c>
      <c r="E76" s="94">
        <f>+'Tav.9c (20-49)'!F73</f>
        <v>609790</v>
      </c>
      <c r="F76" s="94">
        <f>+'Tav.9d (50-249)'!F73</f>
        <v>1305515</v>
      </c>
      <c r="G76" s="94">
        <f>+'Tav.9e (250+)'!F73</f>
        <v>2038639</v>
      </c>
      <c r="H76" s="94">
        <f>+'Tav.9 (totale)'!F73</f>
        <v>12064527</v>
      </c>
      <c r="I76" s="95"/>
      <c r="J76" s="96"/>
      <c r="K76" s="93" t="s">
        <v>75</v>
      </c>
      <c r="L76" s="97">
        <f t="shared" si="7"/>
        <v>62.587990395313462</v>
      </c>
      <c r="M76" s="97">
        <f t="shared" si="8"/>
        <v>4.6387065153901181</v>
      </c>
      <c r="N76" s="97">
        <f t="shared" si="9"/>
        <v>5.0544045365392272</v>
      </c>
      <c r="O76" s="97">
        <f t="shared" si="10"/>
        <v>10.821103885796767</v>
      </c>
      <c r="P76" s="97">
        <f t="shared" si="11"/>
        <v>16.897794666960419</v>
      </c>
      <c r="Q76" s="97">
        <f t="shared" si="12"/>
        <v>100</v>
      </c>
    </row>
    <row r="77" spans="2:17" ht="15.75" x14ac:dyDescent="0.25">
      <c r="B77" s="93" t="s">
        <v>76</v>
      </c>
      <c r="C77" s="94">
        <f>+'Tav.9a (0-9)'!F74</f>
        <v>578704</v>
      </c>
      <c r="D77" s="94">
        <f>+'Tav.9b (10-19)'!F74</f>
        <v>164466</v>
      </c>
      <c r="E77" s="94" t="str">
        <f>+'Tav.9c (20-49)'!F74</f>
        <v>*</v>
      </c>
      <c r="F77" s="94" t="str">
        <f>+'Tav.9d (50-249)'!F74</f>
        <v>*</v>
      </c>
      <c r="G77" s="94">
        <f>+'Tav.9e (250+)'!F74</f>
        <v>632581</v>
      </c>
      <c r="H77" s="94">
        <f>+'Tav.9 (totale)'!F74</f>
        <v>2006425</v>
      </c>
      <c r="I77" s="95"/>
      <c r="J77" s="96"/>
      <c r="K77" s="93" t="s">
        <v>76</v>
      </c>
      <c r="L77" s="97">
        <f t="shared" si="7"/>
        <v>28.842543329553809</v>
      </c>
      <c r="M77" s="97">
        <f t="shared" si="8"/>
        <v>8.19696724273272</v>
      </c>
      <c r="N77" s="97" t="s">
        <v>11</v>
      </c>
      <c r="O77" s="97" t="s">
        <v>11</v>
      </c>
      <c r="P77" s="97">
        <f t="shared" si="11"/>
        <v>31.527767048357152</v>
      </c>
      <c r="Q77" s="97">
        <f t="shared" si="12"/>
        <v>100</v>
      </c>
    </row>
    <row r="78" spans="2:17" ht="15.75" x14ac:dyDescent="0.25">
      <c r="B78" s="93" t="s">
        <v>77</v>
      </c>
      <c r="C78" s="94">
        <f>+'Tav.9a (0-9)'!F75</f>
        <v>1022108</v>
      </c>
      <c r="D78" s="94">
        <f>+'Tav.9b (10-19)'!F75</f>
        <v>301376</v>
      </c>
      <c r="E78" s="94">
        <f>+'Tav.9c (20-49)'!F75</f>
        <v>339615</v>
      </c>
      <c r="F78" s="94">
        <f>+'Tav.9d (50-249)'!F75</f>
        <v>590237</v>
      </c>
      <c r="G78" s="94">
        <f>+'Tav.9e (250+)'!F75</f>
        <v>704972</v>
      </c>
      <c r="H78" s="94">
        <f>+'Tav.9 (totale)'!F75</f>
        <v>2958308</v>
      </c>
      <c r="I78" s="95"/>
      <c r="J78" s="96"/>
      <c r="K78" s="93" t="s">
        <v>77</v>
      </c>
      <c r="L78" s="97">
        <f t="shared" si="7"/>
        <v>34.550425445896778</v>
      </c>
      <c r="M78" s="97">
        <f t="shared" si="8"/>
        <v>10.187444985444383</v>
      </c>
      <c r="N78" s="97">
        <f t="shared" si="9"/>
        <v>11.480041969936869</v>
      </c>
      <c r="O78" s="97">
        <f t="shared" si="10"/>
        <v>19.951844094664921</v>
      </c>
      <c r="P78" s="97">
        <f t="shared" si="11"/>
        <v>23.830243504057051</v>
      </c>
      <c r="Q78" s="97">
        <f t="shared" si="12"/>
        <v>100</v>
      </c>
    </row>
    <row r="79" spans="2:17" ht="15.75" x14ac:dyDescent="0.25">
      <c r="B79" s="93" t="s">
        <v>78</v>
      </c>
      <c r="C79" s="94">
        <f>+'Tav.9a (0-9)'!F76</f>
        <v>5356673</v>
      </c>
      <c r="D79" s="94">
        <f>+'Tav.9b (10-19)'!F76</f>
        <v>654052</v>
      </c>
      <c r="E79" s="94">
        <f>+'Tav.9c (20-49)'!F76</f>
        <v>719584</v>
      </c>
      <c r="F79" s="94">
        <f>+'Tav.9d (50-249)'!F76</f>
        <v>612563</v>
      </c>
      <c r="G79" s="94">
        <f>+'Tav.9e (250+)'!F76</f>
        <v>456036</v>
      </c>
      <c r="H79" s="94">
        <f>+'Tav.9 (totale)'!F76</f>
        <v>7798908</v>
      </c>
      <c r="I79" s="95"/>
      <c r="J79" s="96"/>
      <c r="K79" s="93" t="s">
        <v>78</v>
      </c>
      <c r="L79" s="97">
        <f t="shared" si="7"/>
        <v>68.684910759301175</v>
      </c>
      <c r="M79" s="97">
        <f t="shared" si="8"/>
        <v>8.3864561551437724</v>
      </c>
      <c r="N79" s="97">
        <f t="shared" si="9"/>
        <v>9.2267276393054001</v>
      </c>
      <c r="O79" s="97">
        <f t="shared" si="10"/>
        <v>7.8544714208707163</v>
      </c>
      <c r="P79" s="97">
        <f t="shared" si="11"/>
        <v>5.8474340253789379</v>
      </c>
      <c r="Q79" s="97">
        <f t="shared" si="12"/>
        <v>100</v>
      </c>
    </row>
    <row r="80" spans="2:17" ht="15.75" x14ac:dyDescent="0.25">
      <c r="B80" s="93" t="s">
        <v>79</v>
      </c>
      <c r="C80" s="94">
        <f>+'Tav.9a (0-9)'!F77</f>
        <v>455508</v>
      </c>
      <c r="D80" s="94">
        <f>+'Tav.9b (10-19)'!F77</f>
        <v>5480</v>
      </c>
      <c r="E80" s="94" t="str">
        <f>+'Tav.9c (20-49)'!F77</f>
        <v>*</v>
      </c>
      <c r="F80" s="94" t="str">
        <f>+'Tav.9d (50-249)'!F77</f>
        <v>*</v>
      </c>
      <c r="G80" s="94">
        <f>+'Tav.9e (250+)'!F77</f>
        <v>0</v>
      </c>
      <c r="H80" s="94">
        <f>+'Tav.9 (totale)'!F77</f>
        <v>472655</v>
      </c>
      <c r="I80" s="95"/>
      <c r="J80" s="96"/>
      <c r="K80" s="93" t="s">
        <v>79</v>
      </c>
      <c r="L80" s="97">
        <f t="shared" si="7"/>
        <v>96.372195364483602</v>
      </c>
      <c r="M80" s="97">
        <f t="shared" si="8"/>
        <v>1.159408024880727</v>
      </c>
      <c r="N80" s="97" t="s">
        <v>11</v>
      </c>
      <c r="O80" s="97" t="s">
        <v>11</v>
      </c>
      <c r="P80" s="97">
        <f t="shared" si="11"/>
        <v>0</v>
      </c>
      <c r="Q80" s="97">
        <f t="shared" si="12"/>
        <v>100</v>
      </c>
    </row>
    <row r="81" spans="2:17" ht="15.75" x14ac:dyDescent="0.25">
      <c r="B81" s="93" t="s">
        <v>80</v>
      </c>
      <c r="C81" s="94">
        <f>+'Tav.9a (0-9)'!F78</f>
        <v>6812891</v>
      </c>
      <c r="D81" s="94">
        <f>+'Tav.9b (10-19)'!F78</f>
        <v>2563339</v>
      </c>
      <c r="E81" s="94">
        <f>+'Tav.9c (20-49)'!F78</f>
        <v>3254628</v>
      </c>
      <c r="F81" s="94">
        <f>+'Tav.9d (50-249)'!F78</f>
        <v>6522199</v>
      </c>
      <c r="G81" s="94">
        <f>+'Tav.9e (250+)'!F78</f>
        <v>22596975</v>
      </c>
      <c r="H81" s="94">
        <f>+'Tav.9 (totale)'!F78</f>
        <v>41750032</v>
      </c>
      <c r="I81" s="95"/>
      <c r="J81" s="96"/>
      <c r="K81" s="93" t="s">
        <v>80</v>
      </c>
      <c r="L81" s="97">
        <f t="shared" si="7"/>
        <v>16.318289288975873</v>
      </c>
      <c r="M81" s="97">
        <f t="shared" si="8"/>
        <v>6.139729425836129</v>
      </c>
      <c r="N81" s="97">
        <f t="shared" si="9"/>
        <v>7.7955101926628467</v>
      </c>
      <c r="O81" s="97">
        <f t="shared" si="10"/>
        <v>15.622021559169106</v>
      </c>
      <c r="P81" s="97">
        <f t="shared" si="11"/>
        <v>54.124449533356042</v>
      </c>
      <c r="Q81" s="97">
        <f t="shared" si="12"/>
        <v>100</v>
      </c>
    </row>
    <row r="82" spans="2:17" ht="15.75" x14ac:dyDescent="0.25">
      <c r="B82" s="93" t="s">
        <v>81</v>
      </c>
      <c r="C82" s="94">
        <f>+'Tav.9a (0-9)'!F79</f>
        <v>1424559</v>
      </c>
      <c r="D82" s="94">
        <f>+'Tav.9b (10-19)'!F79</f>
        <v>515269</v>
      </c>
      <c r="E82" s="94">
        <f>+'Tav.9c (20-49)'!F79</f>
        <v>599942</v>
      </c>
      <c r="F82" s="94">
        <f>+'Tav.9d (50-249)'!F79</f>
        <v>1667247</v>
      </c>
      <c r="G82" s="94">
        <f>+'Tav.9e (250+)'!F79</f>
        <v>2944692</v>
      </c>
      <c r="H82" s="94">
        <f>+'Tav.9 (totale)'!F79</f>
        <v>7151709</v>
      </c>
      <c r="I82" s="95"/>
      <c r="J82" s="96"/>
      <c r="K82" s="93" t="s">
        <v>81</v>
      </c>
      <c r="L82" s="97">
        <f t="shared" si="7"/>
        <v>19.919141005317751</v>
      </c>
      <c r="M82" s="97">
        <f t="shared" si="8"/>
        <v>7.2048373332863509</v>
      </c>
      <c r="N82" s="97">
        <f t="shared" si="9"/>
        <v>8.3887921054953427</v>
      </c>
      <c r="O82" s="97">
        <f t="shared" si="10"/>
        <v>23.312567667392507</v>
      </c>
      <c r="P82" s="97">
        <f t="shared" si="11"/>
        <v>41.174661888508048</v>
      </c>
      <c r="Q82" s="97">
        <f t="shared" si="12"/>
        <v>100</v>
      </c>
    </row>
    <row r="83" spans="2:17" ht="15.75" x14ac:dyDescent="0.25">
      <c r="B83" s="93" t="s">
        <v>82</v>
      </c>
      <c r="C83" s="94">
        <f>+'Tav.9a (0-9)'!F80</f>
        <v>58295</v>
      </c>
      <c r="D83" s="94">
        <f>+'Tav.9b (10-19)'!F80</f>
        <v>21964</v>
      </c>
      <c r="E83" s="94">
        <f>+'Tav.9c (20-49)'!F80</f>
        <v>51435</v>
      </c>
      <c r="F83" s="94">
        <f>+'Tav.9d (50-249)'!F80</f>
        <v>148570</v>
      </c>
      <c r="G83" s="94">
        <f>+'Tav.9e (250+)'!F80</f>
        <v>10477713</v>
      </c>
      <c r="H83" s="94">
        <f>+'Tav.9 (totale)'!F80</f>
        <v>10757977</v>
      </c>
      <c r="I83" s="95"/>
      <c r="J83" s="96"/>
      <c r="K83" s="93" t="s">
        <v>82</v>
      </c>
      <c r="L83" s="97">
        <f t="shared" si="7"/>
        <v>0.54187697185074846</v>
      </c>
      <c r="M83" s="97">
        <f t="shared" si="8"/>
        <v>0.20416477930748503</v>
      </c>
      <c r="N83" s="97">
        <f t="shared" si="9"/>
        <v>0.4781103361719401</v>
      </c>
      <c r="O83" s="97">
        <f t="shared" si="10"/>
        <v>1.381021729271219</v>
      </c>
      <c r="P83" s="97">
        <f t="shared" si="11"/>
        <v>97.394826183398607</v>
      </c>
      <c r="Q83" s="97">
        <f t="shared" si="12"/>
        <v>100</v>
      </c>
    </row>
    <row r="84" spans="2:17" ht="15.75" x14ac:dyDescent="0.25">
      <c r="B84" s="93" t="s">
        <v>83</v>
      </c>
      <c r="C84" s="94">
        <f>+'Tav.9a (0-9)'!F81</f>
        <v>213167</v>
      </c>
      <c r="D84" s="94">
        <f>+'Tav.9b (10-19)'!F81</f>
        <v>103397</v>
      </c>
      <c r="E84" s="94">
        <f>+'Tav.9c (20-49)'!F81</f>
        <v>84444</v>
      </c>
      <c r="F84" s="94">
        <f>+'Tav.9d (50-249)'!F81</f>
        <v>136395</v>
      </c>
      <c r="G84" s="94">
        <f>+'Tav.9e (250+)'!F81</f>
        <v>38713</v>
      </c>
      <c r="H84" s="94">
        <f>+'Tav.9 (totale)'!F81</f>
        <v>576116</v>
      </c>
      <c r="I84" s="95"/>
      <c r="J84" s="96"/>
      <c r="K84" s="93" t="s">
        <v>83</v>
      </c>
      <c r="L84" s="97">
        <f t="shared" si="7"/>
        <v>37.000708190711592</v>
      </c>
      <c r="M84" s="97">
        <f t="shared" si="8"/>
        <v>17.94725367807872</v>
      </c>
      <c r="N84" s="97">
        <f t="shared" si="9"/>
        <v>14.657464816113421</v>
      </c>
      <c r="O84" s="97">
        <f t="shared" si="10"/>
        <v>23.674919634240325</v>
      </c>
      <c r="P84" s="97">
        <f t="shared" si="11"/>
        <v>6.7196536808559388</v>
      </c>
      <c r="Q84" s="97">
        <f t="shared" si="12"/>
        <v>100</v>
      </c>
    </row>
    <row r="85" spans="2:17" ht="15.75" x14ac:dyDescent="0.25">
      <c r="B85" s="93" t="s">
        <v>84</v>
      </c>
      <c r="C85" s="94">
        <f>+'Tav.9a (0-9)'!F82</f>
        <v>82540</v>
      </c>
      <c r="D85" s="94">
        <f>+'Tav.9b (10-19)'!F82</f>
        <v>81112</v>
      </c>
      <c r="E85" s="94">
        <f>+'Tav.9c (20-49)'!F82</f>
        <v>187400</v>
      </c>
      <c r="F85" s="94">
        <f>+'Tav.9d (50-249)'!F82</f>
        <v>516758</v>
      </c>
      <c r="G85" s="94">
        <f>+'Tav.9e (250+)'!F82</f>
        <v>1562723</v>
      </c>
      <c r="H85" s="94">
        <f>+'Tav.9 (totale)'!F82</f>
        <v>2430533</v>
      </c>
      <c r="I85" s="95"/>
      <c r="J85" s="96"/>
      <c r="K85" s="93" t="s">
        <v>84</v>
      </c>
      <c r="L85" s="97">
        <f t="shared" si="7"/>
        <v>3.3959629431075404</v>
      </c>
      <c r="M85" s="97">
        <f t="shared" si="8"/>
        <v>3.3372103978839212</v>
      </c>
      <c r="N85" s="97">
        <f t="shared" si="9"/>
        <v>7.7102429796262788</v>
      </c>
      <c r="O85" s="97">
        <f t="shared" si="10"/>
        <v>21.261097874416844</v>
      </c>
      <c r="P85" s="97">
        <f t="shared" si="11"/>
        <v>64.295485804965409</v>
      </c>
      <c r="Q85" s="97">
        <f t="shared" si="12"/>
        <v>100</v>
      </c>
    </row>
    <row r="86" spans="2:17" ht="15.75" x14ac:dyDescent="0.25">
      <c r="B86" s="93" t="s">
        <v>85</v>
      </c>
      <c r="C86" s="94">
        <f>+'Tav.9a (0-9)'!F83</f>
        <v>2234289</v>
      </c>
      <c r="D86" s="94">
        <f>+'Tav.9b (10-19)'!F83</f>
        <v>917255</v>
      </c>
      <c r="E86" s="94">
        <f>+'Tav.9c (20-49)'!F83</f>
        <v>1041834</v>
      </c>
      <c r="F86" s="94">
        <f>+'Tav.9d (50-249)'!F83</f>
        <v>2092257</v>
      </c>
      <c r="G86" s="94">
        <f>+'Tav.9e (250+)'!F83</f>
        <v>4676752</v>
      </c>
      <c r="H86" s="94">
        <f>+'Tav.9 (totale)'!F83</f>
        <v>10962387</v>
      </c>
      <c r="I86" s="95"/>
      <c r="J86" s="96"/>
      <c r="K86" s="93" t="s">
        <v>85</v>
      </c>
      <c r="L86" s="97">
        <f t="shared" si="7"/>
        <v>20.381409632774321</v>
      </c>
      <c r="M86" s="97">
        <f t="shared" si="8"/>
        <v>8.3672926343505303</v>
      </c>
      <c r="N86" s="97">
        <f t="shared" si="9"/>
        <v>9.5037148387481665</v>
      </c>
      <c r="O86" s="97">
        <f t="shared" si="10"/>
        <v>19.085779401876618</v>
      </c>
      <c r="P86" s="97">
        <f t="shared" si="11"/>
        <v>42.661803492250364</v>
      </c>
      <c r="Q86" s="97">
        <f t="shared" si="12"/>
        <v>100</v>
      </c>
    </row>
    <row r="87" spans="2:17" ht="15.75" x14ac:dyDescent="0.25">
      <c r="B87" s="93" t="s">
        <v>86</v>
      </c>
      <c r="C87" s="94">
        <f>+'Tav.9a (0-9)'!F84</f>
        <v>2800041</v>
      </c>
      <c r="D87" s="94">
        <f>+'Tav.9b (10-19)'!F84</f>
        <v>924342</v>
      </c>
      <c r="E87" s="94">
        <f>+'Tav.9c (20-49)'!F84</f>
        <v>1289573</v>
      </c>
      <c r="F87" s="94">
        <f>+'Tav.9d (50-249)'!F84</f>
        <v>1960972</v>
      </c>
      <c r="G87" s="94">
        <f>+'Tav.9e (250+)'!F84</f>
        <v>2896382</v>
      </c>
      <c r="H87" s="94">
        <f>+'Tav.9 (totale)'!F84</f>
        <v>9871310</v>
      </c>
      <c r="I87" s="95"/>
      <c r="J87" s="96"/>
      <c r="K87" s="93" t="s">
        <v>86</v>
      </c>
      <c r="L87" s="97">
        <f t="shared" si="7"/>
        <v>28.365444910553915</v>
      </c>
      <c r="M87" s="97">
        <f t="shared" si="8"/>
        <v>9.3639243423618552</v>
      </c>
      <c r="N87" s="97">
        <f t="shared" si="9"/>
        <v>13.063848668515121</v>
      </c>
      <c r="O87" s="97">
        <f t="shared" si="10"/>
        <v>19.865367413240996</v>
      </c>
      <c r="P87" s="97">
        <f t="shared" si="11"/>
        <v>29.341414665328109</v>
      </c>
      <c r="Q87" s="97">
        <f t="shared" si="12"/>
        <v>100</v>
      </c>
    </row>
    <row r="88" spans="2:17" ht="15.75" x14ac:dyDescent="0.25">
      <c r="B88" s="93" t="s">
        <v>87</v>
      </c>
      <c r="C88" s="94">
        <f>+'Tav.9a (0-9)'!F85</f>
        <v>1098653</v>
      </c>
      <c r="D88" s="94">
        <f>+'Tav.9b (10-19)'!F85</f>
        <v>363683</v>
      </c>
      <c r="E88" s="94">
        <f>+'Tav.9c (20-49)'!F85</f>
        <v>426884</v>
      </c>
      <c r="F88" s="94">
        <f>+'Tav.9d (50-249)'!F85</f>
        <v>579034</v>
      </c>
      <c r="G88" s="94">
        <f>+'Tav.9e (250+)'!F85</f>
        <v>205766</v>
      </c>
      <c r="H88" s="94">
        <f>+'Tav.9 (totale)'!F85</f>
        <v>2674020</v>
      </c>
      <c r="I88" s="95"/>
      <c r="J88" s="96"/>
      <c r="K88" s="93" t="s">
        <v>87</v>
      </c>
      <c r="L88" s="97">
        <f t="shared" si="7"/>
        <v>41.086192324664736</v>
      </c>
      <c r="M88" s="97">
        <f t="shared" si="8"/>
        <v>13.600608821175609</v>
      </c>
      <c r="N88" s="97">
        <f t="shared" si="9"/>
        <v>15.964128914518216</v>
      </c>
      <c r="O88" s="97">
        <f t="shared" si="10"/>
        <v>21.654063918744061</v>
      </c>
      <c r="P88" s="97">
        <f t="shared" si="11"/>
        <v>7.6950060208973756</v>
      </c>
      <c r="Q88" s="97">
        <f t="shared" si="12"/>
        <v>100</v>
      </c>
    </row>
    <row r="89" spans="2:17" ht="15.75" x14ac:dyDescent="0.25">
      <c r="B89" s="93" t="s">
        <v>88</v>
      </c>
      <c r="C89" s="94">
        <f>+'Tav.9a (0-9)'!F86</f>
        <v>1098653</v>
      </c>
      <c r="D89" s="94">
        <f>+'Tav.9b (10-19)'!F86</f>
        <v>363683</v>
      </c>
      <c r="E89" s="94">
        <f>+'Tav.9c (20-49)'!F86</f>
        <v>426884</v>
      </c>
      <c r="F89" s="94">
        <f>+'Tav.9d (50-249)'!F86</f>
        <v>579034</v>
      </c>
      <c r="G89" s="94">
        <f>+'Tav.9e (250+)'!F86</f>
        <v>205766</v>
      </c>
      <c r="H89" s="94">
        <f>+'Tav.9 (totale)'!F86</f>
        <v>2674020</v>
      </c>
      <c r="I89" s="95"/>
      <c r="J89" s="96"/>
      <c r="K89" s="93" t="s">
        <v>88</v>
      </c>
      <c r="L89" s="97">
        <f t="shared" si="7"/>
        <v>41.086192324664736</v>
      </c>
      <c r="M89" s="97">
        <f t="shared" si="8"/>
        <v>13.600608821175609</v>
      </c>
      <c r="N89" s="97">
        <f t="shared" si="9"/>
        <v>15.964128914518216</v>
      </c>
      <c r="O89" s="97">
        <f t="shared" si="10"/>
        <v>21.654063918744061</v>
      </c>
      <c r="P89" s="97">
        <f t="shared" si="11"/>
        <v>7.6950060208973756</v>
      </c>
      <c r="Q89" s="97">
        <f t="shared" si="12"/>
        <v>100</v>
      </c>
    </row>
    <row r="90" spans="2:17" ht="15.75" x14ac:dyDescent="0.25">
      <c r="B90" s="93" t="s">
        <v>89</v>
      </c>
      <c r="C90" s="94">
        <f>+'Tav.9a (0-9)'!F87</f>
        <v>15907248</v>
      </c>
      <c r="D90" s="94">
        <f>+'Tav.9b (10-19)'!F87</f>
        <v>1323107</v>
      </c>
      <c r="E90" s="94">
        <f>+'Tav.9c (20-49)'!F87</f>
        <v>1744063</v>
      </c>
      <c r="F90" s="94">
        <f>+'Tav.9d (50-249)'!F87</f>
        <v>4577569</v>
      </c>
      <c r="G90" s="94">
        <f>+'Tav.9e (250+)'!F87</f>
        <v>7871815</v>
      </c>
      <c r="H90" s="94">
        <f>+'Tav.9 (totale)'!F87</f>
        <v>31423802</v>
      </c>
      <c r="I90" s="95"/>
      <c r="J90" s="96"/>
      <c r="K90" s="93" t="s">
        <v>89</v>
      </c>
      <c r="L90" s="97">
        <f t="shared" si="7"/>
        <v>50.621652975028297</v>
      </c>
      <c r="M90" s="97">
        <f t="shared" si="8"/>
        <v>4.2105248753794973</v>
      </c>
      <c r="N90" s="97">
        <f t="shared" si="9"/>
        <v>5.5501336216413284</v>
      </c>
      <c r="O90" s="97">
        <f t="shared" si="10"/>
        <v>14.567202911983726</v>
      </c>
      <c r="P90" s="97">
        <f t="shared" si="11"/>
        <v>25.050485615967155</v>
      </c>
      <c r="Q90" s="97">
        <f t="shared" si="12"/>
        <v>100</v>
      </c>
    </row>
    <row r="91" spans="2:17" ht="15.75" x14ac:dyDescent="0.25">
      <c r="B91" s="93" t="s">
        <v>90</v>
      </c>
      <c r="C91" s="94">
        <f>+'Tav.9a (0-9)'!F88</f>
        <v>15313881</v>
      </c>
      <c r="D91" s="94">
        <f>+'Tav.9b (10-19)'!F88</f>
        <v>767011</v>
      </c>
      <c r="E91" s="94">
        <f>+'Tav.9c (20-49)'!F88</f>
        <v>707837</v>
      </c>
      <c r="F91" s="94">
        <f>+'Tav.9d (50-249)'!F88</f>
        <v>2056996</v>
      </c>
      <c r="G91" s="94">
        <f>+'Tav.9e (250+)'!F88</f>
        <v>4335498</v>
      </c>
      <c r="H91" s="94">
        <f>+'Tav.9 (totale)'!F88</f>
        <v>23181223</v>
      </c>
      <c r="I91" s="95"/>
      <c r="J91" s="96"/>
      <c r="K91" s="93" t="s">
        <v>90</v>
      </c>
      <c r="L91" s="97">
        <f t="shared" si="7"/>
        <v>66.061574922082414</v>
      </c>
      <c r="M91" s="97">
        <f t="shared" si="8"/>
        <v>3.3087598527480626</v>
      </c>
      <c r="N91" s="97">
        <f t="shared" si="9"/>
        <v>3.0534929067374916</v>
      </c>
      <c r="O91" s="97">
        <f t="shared" si="10"/>
        <v>8.8735439023212876</v>
      </c>
      <c r="P91" s="97">
        <f t="shared" si="11"/>
        <v>18.702628416110748</v>
      </c>
      <c r="Q91" s="97">
        <f t="shared" si="12"/>
        <v>100</v>
      </c>
    </row>
    <row r="92" spans="2:17" ht="15.75" x14ac:dyDescent="0.25">
      <c r="B92" s="93" t="s">
        <v>91</v>
      </c>
      <c r="C92" s="94">
        <f>+'Tav.9a (0-9)'!F89</f>
        <v>284051</v>
      </c>
      <c r="D92" s="94">
        <f>+'Tav.9b (10-19)'!F89</f>
        <v>341961</v>
      </c>
      <c r="E92" s="94">
        <f>+'Tav.9c (20-49)'!F89</f>
        <v>605423</v>
      </c>
      <c r="F92" s="94">
        <f>+'Tav.9d (50-249)'!F89</f>
        <v>1272693</v>
      </c>
      <c r="G92" s="94">
        <f>+'Tav.9e (250+)'!F89</f>
        <v>2078632</v>
      </c>
      <c r="H92" s="94">
        <f>+'Tav.9 (totale)'!F89</f>
        <v>4582760</v>
      </c>
      <c r="I92" s="95"/>
      <c r="J92" s="96"/>
      <c r="K92" s="93" t="s">
        <v>91</v>
      </c>
      <c r="L92" s="97">
        <f t="shared" si="7"/>
        <v>6.1982517085773638</v>
      </c>
      <c r="M92" s="97">
        <f t="shared" si="8"/>
        <v>7.4619006886679644</v>
      </c>
      <c r="N92" s="97">
        <f t="shared" si="9"/>
        <v>13.210881652104845</v>
      </c>
      <c r="O92" s="97">
        <f t="shared" si="10"/>
        <v>27.771321212544404</v>
      </c>
      <c r="P92" s="97">
        <f t="shared" si="11"/>
        <v>45.357644738105421</v>
      </c>
      <c r="Q92" s="97">
        <f t="shared" si="12"/>
        <v>100</v>
      </c>
    </row>
    <row r="93" spans="2:17" ht="15.75" x14ac:dyDescent="0.25">
      <c r="B93" s="93" t="s">
        <v>92</v>
      </c>
      <c r="C93" s="94">
        <f>+'Tav.9a (0-9)'!F90</f>
        <v>309316</v>
      </c>
      <c r="D93" s="94">
        <f>+'Tav.9b (10-19)'!F90</f>
        <v>214135</v>
      </c>
      <c r="E93" s="94">
        <f>+'Tav.9c (20-49)'!F90</f>
        <v>430803</v>
      </c>
      <c r="F93" s="94">
        <f>+'Tav.9d (50-249)'!F90</f>
        <v>1247880</v>
      </c>
      <c r="G93" s="94">
        <f>+'Tav.9e (250+)'!F90</f>
        <v>1457685</v>
      </c>
      <c r="H93" s="94">
        <f>+'Tav.9 (totale)'!F90</f>
        <v>3659819</v>
      </c>
      <c r="I93" s="95"/>
      <c r="J93" s="96"/>
      <c r="K93" s="93" t="s">
        <v>92</v>
      </c>
      <c r="L93" s="97">
        <f t="shared" si="7"/>
        <v>8.451674795939363</v>
      </c>
      <c r="M93" s="97">
        <f t="shared" si="8"/>
        <v>5.8509724114771799</v>
      </c>
      <c r="N93" s="97">
        <f t="shared" si="9"/>
        <v>11.771155895960975</v>
      </c>
      <c r="O93" s="97">
        <f t="shared" si="10"/>
        <v>34.096768173508032</v>
      </c>
      <c r="P93" s="97">
        <f t="shared" si="11"/>
        <v>39.829428723114454</v>
      </c>
      <c r="Q93" s="97">
        <f t="shared" si="12"/>
        <v>100</v>
      </c>
    </row>
    <row r="94" spans="2:17" ht="15.75" x14ac:dyDescent="0.25">
      <c r="B94" s="93" t="s">
        <v>93</v>
      </c>
      <c r="C94" s="94">
        <f>+'Tav.9a (0-9)'!F91</f>
        <v>2069229</v>
      </c>
      <c r="D94" s="94">
        <f>+'Tav.9b (10-19)'!F91</f>
        <v>377146</v>
      </c>
      <c r="E94" s="94">
        <f>+'Tav.9c (20-49)'!F91</f>
        <v>405052</v>
      </c>
      <c r="F94" s="94">
        <f>+'Tav.9d (50-249)'!F91</f>
        <v>1694781</v>
      </c>
      <c r="G94" s="94">
        <f>+'Tav.9e (250+)'!F91</f>
        <v>2464778</v>
      </c>
      <c r="H94" s="94">
        <f>+'Tav.9 (totale)'!F91</f>
        <v>7010986</v>
      </c>
      <c r="I94" s="95"/>
      <c r="J94" s="96"/>
      <c r="K94" s="93" t="s">
        <v>93</v>
      </c>
      <c r="L94" s="97">
        <f t="shared" si="7"/>
        <v>29.514094023294295</v>
      </c>
      <c r="M94" s="97">
        <f t="shared" si="8"/>
        <v>5.3793574826707689</v>
      </c>
      <c r="N94" s="97">
        <f t="shared" si="9"/>
        <v>5.7773899420138619</v>
      </c>
      <c r="O94" s="97">
        <f t="shared" si="10"/>
        <v>24.173219002291546</v>
      </c>
      <c r="P94" s="97">
        <f t="shared" si="11"/>
        <v>35.155939549729524</v>
      </c>
      <c r="Q94" s="97">
        <f t="shared" si="12"/>
        <v>100</v>
      </c>
    </row>
    <row r="95" spans="2:17" ht="15.75" x14ac:dyDescent="0.25">
      <c r="B95" s="93" t="s">
        <v>94</v>
      </c>
      <c r="C95" s="94">
        <f>+'Tav.9a (0-9)'!F92</f>
        <v>1019231</v>
      </c>
      <c r="D95" s="94">
        <f>+'Tav.9b (10-19)'!F92</f>
        <v>63825</v>
      </c>
      <c r="E95" s="94" t="str">
        <f>+'Tav.9c (20-49)'!F92</f>
        <v>*</v>
      </c>
      <c r="F95" s="94">
        <f>+'Tav.9d (50-249)'!F92</f>
        <v>54860</v>
      </c>
      <c r="G95" s="94">
        <f>+'Tav.9e (250+)'!F92</f>
        <v>15085</v>
      </c>
      <c r="H95" s="94">
        <f>+'Tav.9 (totale)'!F92</f>
        <v>1209996</v>
      </c>
      <c r="I95" s="95"/>
      <c r="J95" s="96"/>
      <c r="K95" s="93" t="s">
        <v>94</v>
      </c>
      <c r="L95" s="97">
        <f t="shared" si="7"/>
        <v>84.23424540246414</v>
      </c>
      <c r="M95" s="97">
        <f t="shared" si="8"/>
        <v>5.2748108258209117</v>
      </c>
      <c r="N95" s="97" t="s">
        <v>11</v>
      </c>
      <c r="O95" s="97">
        <f t="shared" si="10"/>
        <v>4.5338992856174727</v>
      </c>
      <c r="P95" s="97" t="s">
        <v>11</v>
      </c>
      <c r="Q95" s="97">
        <f t="shared" si="12"/>
        <v>100</v>
      </c>
    </row>
    <row r="96" spans="2:17" ht="15.75" x14ac:dyDescent="0.25">
      <c r="B96" s="93" t="s">
        <v>95</v>
      </c>
      <c r="C96" s="94">
        <f>+'Tav.9a (0-9)'!F93</f>
        <v>18549</v>
      </c>
      <c r="D96" s="94">
        <f>+'Tav.9b (10-19)'!F93</f>
        <v>21292</v>
      </c>
      <c r="E96" s="94" t="str">
        <f>+'Tav.9c (20-49)'!F93</f>
        <v>*</v>
      </c>
      <c r="F96" s="94">
        <f>+'Tav.9d (50-249)'!F93</f>
        <v>48540</v>
      </c>
      <c r="G96" s="94">
        <f>+'Tav.9e (250+)'!F93</f>
        <v>130240</v>
      </c>
      <c r="H96" s="94">
        <f>+'Tav.9 (totale)'!F93</f>
        <v>246728</v>
      </c>
      <c r="I96" s="95"/>
      <c r="J96" s="96"/>
      <c r="K96" s="93" t="s">
        <v>95</v>
      </c>
      <c r="L96" s="97">
        <f t="shared" si="7"/>
        <v>7.5179955254369188</v>
      </c>
      <c r="M96" s="97">
        <f t="shared" si="8"/>
        <v>8.6297461171816732</v>
      </c>
      <c r="N96" s="97" t="s">
        <v>11</v>
      </c>
      <c r="O96" s="97">
        <f t="shared" si="10"/>
        <v>19.673486592522941</v>
      </c>
      <c r="P96" s="97" t="s">
        <v>11</v>
      </c>
      <c r="Q96" s="97">
        <f t="shared" si="12"/>
        <v>100</v>
      </c>
    </row>
    <row r="97" spans="2:17" ht="15.75" x14ac:dyDescent="0.25">
      <c r="B97" s="93" t="s">
        <v>96</v>
      </c>
      <c r="C97" s="94">
        <f>+'Tav.9a (0-9)'!F94</f>
        <v>336626</v>
      </c>
      <c r="D97" s="94">
        <f>+'Tav.9b (10-19)'!F94</f>
        <v>76626</v>
      </c>
      <c r="E97" s="94">
        <f>+'Tav.9c (20-49)'!F94</f>
        <v>88601</v>
      </c>
      <c r="F97" s="94">
        <f>+'Tav.9d (50-249)'!F94</f>
        <v>160615</v>
      </c>
      <c r="G97" s="94">
        <f>+'Tav.9e (250+)'!F94</f>
        <v>1468881</v>
      </c>
      <c r="H97" s="94">
        <f>+'Tav.9 (totale)'!F94</f>
        <v>2131349</v>
      </c>
      <c r="I97" s="95"/>
      <c r="J97" s="96"/>
      <c r="K97" s="93" t="s">
        <v>96</v>
      </c>
      <c r="L97" s="97">
        <f t="shared" si="7"/>
        <v>15.794034670061075</v>
      </c>
      <c r="M97" s="97">
        <f t="shared" si="8"/>
        <v>3.5951878364359846</v>
      </c>
      <c r="N97" s="97">
        <f t="shared" si="9"/>
        <v>4.1570385704077566</v>
      </c>
      <c r="O97" s="97">
        <f t="shared" si="10"/>
        <v>7.5358376314718996</v>
      </c>
      <c r="P97" s="97">
        <f t="shared" si="11"/>
        <v>68.917901291623281</v>
      </c>
      <c r="Q97" s="97">
        <f t="shared" si="12"/>
        <v>100</v>
      </c>
    </row>
    <row r="98" spans="2:17" ht="15.75" x14ac:dyDescent="0.25">
      <c r="B98" s="93" t="s">
        <v>97</v>
      </c>
      <c r="C98" s="94">
        <f>+'Tav.9a (0-9)'!F95</f>
        <v>694823</v>
      </c>
      <c r="D98" s="94">
        <f>+'Tav.9b (10-19)'!F95</f>
        <v>215403</v>
      </c>
      <c r="E98" s="94">
        <f>+'Tav.9c (20-49)'!F95</f>
        <v>231349</v>
      </c>
      <c r="F98" s="94">
        <f>+'Tav.9d (50-249)'!F95</f>
        <v>1430766</v>
      </c>
      <c r="G98" s="94">
        <f>+'Tav.9e (250+)'!F95</f>
        <v>850572</v>
      </c>
      <c r="H98" s="94">
        <f>+'Tav.9 (totale)'!F95</f>
        <v>3422913</v>
      </c>
      <c r="I98" s="95"/>
      <c r="J98" s="96"/>
      <c r="K98" s="93" t="s">
        <v>97</v>
      </c>
      <c r="L98" s="97">
        <f t="shared" si="7"/>
        <v>20.29917207945396</v>
      </c>
      <c r="M98" s="97">
        <f t="shared" si="8"/>
        <v>6.292973265753468</v>
      </c>
      <c r="N98" s="97">
        <f t="shared" si="9"/>
        <v>6.7588337769613194</v>
      </c>
      <c r="O98" s="97">
        <f t="shared" si="10"/>
        <v>41.799660114060742</v>
      </c>
      <c r="P98" s="97">
        <f t="shared" si="11"/>
        <v>24.849360763770509</v>
      </c>
      <c r="Q98" s="97">
        <f t="shared" si="12"/>
        <v>100</v>
      </c>
    </row>
    <row r="99" spans="2:17" ht="15.75" x14ac:dyDescent="0.25">
      <c r="B99" s="93" t="s">
        <v>98</v>
      </c>
      <c r="C99" s="94">
        <f>+'Tav.9a (0-9)'!F96</f>
        <v>4758114</v>
      </c>
      <c r="D99" s="94">
        <f>+'Tav.9b (10-19)'!F96</f>
        <v>770001</v>
      </c>
      <c r="E99" s="94">
        <f>+'Tav.9c (20-49)'!F96</f>
        <v>624691</v>
      </c>
      <c r="F99" s="94">
        <f>+'Tav.9d (50-249)'!F96</f>
        <v>728150</v>
      </c>
      <c r="G99" s="94">
        <f>+'Tav.9e (250+)'!F96</f>
        <v>549915</v>
      </c>
      <c r="H99" s="94">
        <f>+'Tav.9 (totale)'!F96</f>
        <v>7430871</v>
      </c>
      <c r="I99" s="95"/>
      <c r="J99" s="96"/>
      <c r="K99" s="93" t="s">
        <v>98</v>
      </c>
      <c r="L99" s="97">
        <f t="shared" si="7"/>
        <v>64.031713106040996</v>
      </c>
      <c r="M99" s="97">
        <f t="shared" si="8"/>
        <v>10.362190381181426</v>
      </c>
      <c r="N99" s="97">
        <f t="shared" si="9"/>
        <v>8.4066995645597942</v>
      </c>
      <c r="O99" s="97">
        <f t="shared" si="10"/>
        <v>9.7989858793134754</v>
      </c>
      <c r="P99" s="97">
        <f t="shared" si="11"/>
        <v>7.4004110689043046</v>
      </c>
      <c r="Q99" s="97">
        <f t="shared" si="12"/>
        <v>100</v>
      </c>
    </row>
    <row r="100" spans="2:17" ht="15.75" x14ac:dyDescent="0.25">
      <c r="B100" s="93" t="s">
        <v>99</v>
      </c>
      <c r="C100" s="94">
        <f>+'Tav.9a (0-9)'!F97</f>
        <v>576946</v>
      </c>
      <c r="D100" s="94">
        <f>+'Tav.9b (10-19)'!F97</f>
        <v>127003</v>
      </c>
      <c r="E100" s="94">
        <f>+'Tav.9c (20-49)'!F97</f>
        <v>81776</v>
      </c>
      <c r="F100" s="94">
        <f>+'Tav.9d (50-249)'!F97</f>
        <v>70873</v>
      </c>
      <c r="G100" s="94">
        <f>+'Tav.9e (250+)'!F97</f>
        <v>0</v>
      </c>
      <c r="H100" s="94">
        <f>+'Tav.9 (totale)'!F97</f>
        <v>856598</v>
      </c>
      <c r="I100" s="95"/>
      <c r="J100" s="96"/>
      <c r="K100" s="93" t="s">
        <v>99</v>
      </c>
      <c r="L100" s="97">
        <f t="shared" si="7"/>
        <v>67.35318083861975</v>
      </c>
      <c r="M100" s="97">
        <f t="shared" si="8"/>
        <v>14.826441341212565</v>
      </c>
      <c r="N100" s="97" t="s">
        <v>11</v>
      </c>
      <c r="O100" s="97">
        <f t="shared" si="10"/>
        <v>8.2737760302965917</v>
      </c>
      <c r="P100" s="97" t="s">
        <v>11</v>
      </c>
      <c r="Q100" s="97">
        <f t="shared" si="12"/>
        <v>100</v>
      </c>
    </row>
    <row r="101" spans="2:17" ht="15.75" x14ac:dyDescent="0.25">
      <c r="B101" s="93" t="s">
        <v>100</v>
      </c>
      <c r="C101" s="94">
        <f>+'Tav.9a (0-9)'!F98</f>
        <v>4181168</v>
      </c>
      <c r="D101" s="94">
        <f>+'Tav.9b (10-19)'!F98</f>
        <v>642998</v>
      </c>
      <c r="E101" s="94">
        <f>+'Tav.9c (20-49)'!F98</f>
        <v>542915</v>
      </c>
      <c r="F101" s="94">
        <f>+'Tav.9d (50-249)'!F98</f>
        <v>657277</v>
      </c>
      <c r="G101" s="94">
        <f>+'Tav.9e (250+)'!F98</f>
        <v>549915</v>
      </c>
      <c r="H101" s="94">
        <f>+'Tav.9 (totale)'!F98</f>
        <v>6574273</v>
      </c>
      <c r="I101" s="95"/>
      <c r="J101" s="96"/>
      <c r="K101" s="93" t="s">
        <v>100</v>
      </c>
      <c r="L101" s="97">
        <f t="shared" si="7"/>
        <v>63.598940901906566</v>
      </c>
      <c r="M101" s="97">
        <f t="shared" si="8"/>
        <v>9.7805186976567597</v>
      </c>
      <c r="N101" s="97" t="s">
        <v>11</v>
      </c>
      <c r="O101" s="97">
        <f t="shared" si="10"/>
        <v>9.9977138156568799</v>
      </c>
      <c r="P101" s="97" t="s">
        <v>11</v>
      </c>
      <c r="Q101" s="97">
        <f t="shared" si="12"/>
        <v>100</v>
      </c>
    </row>
    <row r="102" spans="2:17" ht="15.75" x14ac:dyDescent="0.25">
      <c r="B102" s="98" t="s">
        <v>101</v>
      </c>
      <c r="C102" s="99">
        <f>+'Tav.9a (0-9)'!F99</f>
        <v>197752824</v>
      </c>
      <c r="D102" s="99">
        <f>+'Tav.9b (10-19)'!F99</f>
        <v>67073140</v>
      </c>
      <c r="E102" s="99">
        <f>+'Tav.9c (20-49)'!F99</f>
        <v>76376431</v>
      </c>
      <c r="F102" s="99">
        <f>+'Tav.9d (50-249)'!F99</f>
        <v>134414529</v>
      </c>
      <c r="G102" s="99">
        <f>+'Tav.9e (250+)'!F99</f>
        <v>263390046</v>
      </c>
      <c r="H102" s="99">
        <f>+'Tav.9 (totale)'!F99</f>
        <v>739006970</v>
      </c>
      <c r="I102" s="95"/>
      <c r="J102" s="96"/>
      <c r="K102" s="98" t="s">
        <v>101</v>
      </c>
      <c r="L102" s="100">
        <f t="shared" si="7"/>
        <v>26.759263718446391</v>
      </c>
      <c r="M102" s="100">
        <f t="shared" si="8"/>
        <v>9.0761173741027097</v>
      </c>
      <c r="N102" s="100">
        <f t="shared" si="9"/>
        <v>10.335008207026789</v>
      </c>
      <c r="O102" s="100">
        <f t="shared" si="10"/>
        <v>18.18853332330546</v>
      </c>
      <c r="P102" s="100">
        <f t="shared" si="11"/>
        <v>35.641077377118648</v>
      </c>
      <c r="Q102" s="100">
        <f t="shared" si="12"/>
        <v>100</v>
      </c>
    </row>
    <row r="103" spans="2:17" ht="6" customHeight="1" x14ac:dyDescent="0.25">
      <c r="B103" s="101"/>
      <c r="C103" s="101"/>
      <c r="D103" s="101"/>
      <c r="E103" s="101"/>
      <c r="F103" s="101"/>
      <c r="G103" s="101"/>
      <c r="H103" s="102"/>
      <c r="K103" s="102"/>
      <c r="L103" s="102"/>
      <c r="M103" s="102"/>
      <c r="N103" s="102"/>
      <c r="O103" s="102"/>
      <c r="P103" s="102"/>
      <c r="Q103" s="102"/>
    </row>
  </sheetData>
  <pageMargins left="0.23622047244094491" right="0.31496062992125984" top="0.59055118110236227" bottom="0.59055118110236227" header="0.51181102362204722" footer="0.51181102362204722"/>
  <pageSetup paperSize="8" scale="70" orientation="portrait" r:id="rId1"/>
  <headerFooter alignWithMargins="0"/>
  <ignoredErrors>
    <ignoredError sqref="D7 M7" twoDigitTextYear="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1336A8-C7AE-4A4D-A45F-CBB8618C5D01}">
  <sheetPr>
    <tabColor rgb="FF92D050"/>
  </sheetPr>
  <dimension ref="B2:T103"/>
  <sheetViews>
    <sheetView topLeftCell="C52" zoomScale="70" zoomScaleNormal="70" workbookViewId="0">
      <selection activeCell="K2" sqref="K2:Q104"/>
    </sheetView>
  </sheetViews>
  <sheetFormatPr defaultRowHeight="13.5" x14ac:dyDescent="0.25"/>
  <cols>
    <col min="1" max="1" width="9.140625" style="84"/>
    <col min="2" max="2" width="105.28515625" style="84" customWidth="1"/>
    <col min="3" max="8" width="15.7109375" style="84" customWidth="1"/>
    <col min="9" max="10" width="9.140625" style="84"/>
    <col min="11" max="11" width="105.7109375" style="84" customWidth="1"/>
    <col min="12" max="17" width="15.7109375" style="84" customWidth="1"/>
    <col min="18" max="255" width="9.140625" style="84"/>
    <col min="256" max="256" width="35.85546875" style="84" customWidth="1"/>
    <col min="257" max="257" width="8.5703125" style="84" customWidth="1"/>
    <col min="258" max="258" width="9.140625" style="84"/>
    <col min="259" max="259" width="9" style="84" customWidth="1"/>
    <col min="260" max="260" width="11.28515625" style="84" customWidth="1"/>
    <col min="261" max="261" width="11" style="84" customWidth="1"/>
    <col min="262" max="262" width="10.85546875" style="84" customWidth="1"/>
    <col min="263" max="264" width="9.5703125" style="84" customWidth="1"/>
    <col min="265" max="511" width="9.140625" style="84"/>
    <col min="512" max="512" width="35.85546875" style="84" customWidth="1"/>
    <col min="513" max="513" width="8.5703125" style="84" customWidth="1"/>
    <col min="514" max="514" width="9.140625" style="84"/>
    <col min="515" max="515" width="9" style="84" customWidth="1"/>
    <col min="516" max="516" width="11.28515625" style="84" customWidth="1"/>
    <col min="517" max="517" width="11" style="84" customWidth="1"/>
    <col min="518" max="518" width="10.85546875" style="84" customWidth="1"/>
    <col min="519" max="520" width="9.5703125" style="84" customWidth="1"/>
    <col min="521" max="767" width="9.140625" style="84"/>
    <col min="768" max="768" width="35.85546875" style="84" customWidth="1"/>
    <col min="769" max="769" width="8.5703125" style="84" customWidth="1"/>
    <col min="770" max="770" width="9.140625" style="84"/>
    <col min="771" max="771" width="9" style="84" customWidth="1"/>
    <col min="772" max="772" width="11.28515625" style="84" customWidth="1"/>
    <col min="773" max="773" width="11" style="84" customWidth="1"/>
    <col min="774" max="774" width="10.85546875" style="84" customWidth="1"/>
    <col min="775" max="776" width="9.5703125" style="84" customWidth="1"/>
    <col min="777" max="1023" width="9.140625" style="84"/>
    <col min="1024" max="1024" width="35.85546875" style="84" customWidth="1"/>
    <col min="1025" max="1025" width="8.5703125" style="84" customWidth="1"/>
    <col min="1026" max="1026" width="9.140625" style="84"/>
    <col min="1027" max="1027" width="9" style="84" customWidth="1"/>
    <col min="1028" max="1028" width="11.28515625" style="84" customWidth="1"/>
    <col min="1029" max="1029" width="11" style="84" customWidth="1"/>
    <col min="1030" max="1030" width="10.85546875" style="84" customWidth="1"/>
    <col min="1031" max="1032" width="9.5703125" style="84" customWidth="1"/>
    <col min="1033" max="1279" width="9.140625" style="84"/>
    <col min="1280" max="1280" width="35.85546875" style="84" customWidth="1"/>
    <col min="1281" max="1281" width="8.5703125" style="84" customWidth="1"/>
    <col min="1282" max="1282" width="9.140625" style="84"/>
    <col min="1283" max="1283" width="9" style="84" customWidth="1"/>
    <col min="1284" max="1284" width="11.28515625" style="84" customWidth="1"/>
    <col min="1285" max="1285" width="11" style="84" customWidth="1"/>
    <col min="1286" max="1286" width="10.85546875" style="84" customWidth="1"/>
    <col min="1287" max="1288" width="9.5703125" style="84" customWidth="1"/>
    <col min="1289" max="1535" width="9.140625" style="84"/>
    <col min="1536" max="1536" width="35.85546875" style="84" customWidth="1"/>
    <col min="1537" max="1537" width="8.5703125" style="84" customWidth="1"/>
    <col min="1538" max="1538" width="9.140625" style="84"/>
    <col min="1539" max="1539" width="9" style="84" customWidth="1"/>
    <col min="1540" max="1540" width="11.28515625" style="84" customWidth="1"/>
    <col min="1541" max="1541" width="11" style="84" customWidth="1"/>
    <col min="1542" max="1542" width="10.85546875" style="84" customWidth="1"/>
    <col min="1543" max="1544" width="9.5703125" style="84" customWidth="1"/>
    <col min="1545" max="1791" width="9.140625" style="84"/>
    <col min="1792" max="1792" width="35.85546875" style="84" customWidth="1"/>
    <col min="1793" max="1793" width="8.5703125" style="84" customWidth="1"/>
    <col min="1794" max="1794" width="9.140625" style="84"/>
    <col min="1795" max="1795" width="9" style="84" customWidth="1"/>
    <col min="1796" max="1796" width="11.28515625" style="84" customWidth="1"/>
    <col min="1797" max="1797" width="11" style="84" customWidth="1"/>
    <col min="1798" max="1798" width="10.85546875" style="84" customWidth="1"/>
    <col min="1799" max="1800" width="9.5703125" style="84" customWidth="1"/>
    <col min="1801" max="2047" width="9.140625" style="84"/>
    <col min="2048" max="2048" width="35.85546875" style="84" customWidth="1"/>
    <col min="2049" max="2049" width="8.5703125" style="84" customWidth="1"/>
    <col min="2050" max="2050" width="9.140625" style="84"/>
    <col min="2051" max="2051" width="9" style="84" customWidth="1"/>
    <col min="2052" max="2052" width="11.28515625" style="84" customWidth="1"/>
    <col min="2053" max="2053" width="11" style="84" customWidth="1"/>
    <col min="2054" max="2054" width="10.85546875" style="84" customWidth="1"/>
    <col min="2055" max="2056" width="9.5703125" style="84" customWidth="1"/>
    <col min="2057" max="2303" width="9.140625" style="84"/>
    <col min="2304" max="2304" width="35.85546875" style="84" customWidth="1"/>
    <col min="2305" max="2305" width="8.5703125" style="84" customWidth="1"/>
    <col min="2306" max="2306" width="9.140625" style="84"/>
    <col min="2307" max="2307" width="9" style="84" customWidth="1"/>
    <col min="2308" max="2308" width="11.28515625" style="84" customWidth="1"/>
    <col min="2309" max="2309" width="11" style="84" customWidth="1"/>
    <col min="2310" max="2310" width="10.85546875" style="84" customWidth="1"/>
    <col min="2311" max="2312" width="9.5703125" style="84" customWidth="1"/>
    <col min="2313" max="2559" width="9.140625" style="84"/>
    <col min="2560" max="2560" width="35.85546875" style="84" customWidth="1"/>
    <col min="2561" max="2561" width="8.5703125" style="84" customWidth="1"/>
    <col min="2562" max="2562" width="9.140625" style="84"/>
    <col min="2563" max="2563" width="9" style="84" customWidth="1"/>
    <col min="2564" max="2564" width="11.28515625" style="84" customWidth="1"/>
    <col min="2565" max="2565" width="11" style="84" customWidth="1"/>
    <col min="2566" max="2566" width="10.85546875" style="84" customWidth="1"/>
    <col min="2567" max="2568" width="9.5703125" style="84" customWidth="1"/>
    <col min="2569" max="2815" width="9.140625" style="84"/>
    <col min="2816" max="2816" width="35.85546875" style="84" customWidth="1"/>
    <col min="2817" max="2817" width="8.5703125" style="84" customWidth="1"/>
    <col min="2818" max="2818" width="9.140625" style="84"/>
    <col min="2819" max="2819" width="9" style="84" customWidth="1"/>
    <col min="2820" max="2820" width="11.28515625" style="84" customWidth="1"/>
    <col min="2821" max="2821" width="11" style="84" customWidth="1"/>
    <col min="2822" max="2822" width="10.85546875" style="84" customWidth="1"/>
    <col min="2823" max="2824" width="9.5703125" style="84" customWidth="1"/>
    <col min="2825" max="3071" width="9.140625" style="84"/>
    <col min="3072" max="3072" width="35.85546875" style="84" customWidth="1"/>
    <col min="3073" max="3073" width="8.5703125" style="84" customWidth="1"/>
    <col min="3074" max="3074" width="9.140625" style="84"/>
    <col min="3075" max="3075" width="9" style="84" customWidth="1"/>
    <col min="3076" max="3076" width="11.28515625" style="84" customWidth="1"/>
    <col min="3077" max="3077" width="11" style="84" customWidth="1"/>
    <col min="3078" max="3078" width="10.85546875" style="84" customWidth="1"/>
    <col min="3079" max="3080" width="9.5703125" style="84" customWidth="1"/>
    <col min="3081" max="3327" width="9.140625" style="84"/>
    <col min="3328" max="3328" width="35.85546875" style="84" customWidth="1"/>
    <col min="3329" max="3329" width="8.5703125" style="84" customWidth="1"/>
    <col min="3330" max="3330" width="9.140625" style="84"/>
    <col min="3331" max="3331" width="9" style="84" customWidth="1"/>
    <col min="3332" max="3332" width="11.28515625" style="84" customWidth="1"/>
    <col min="3333" max="3333" width="11" style="84" customWidth="1"/>
    <col min="3334" max="3334" width="10.85546875" style="84" customWidth="1"/>
    <col min="3335" max="3336" width="9.5703125" style="84" customWidth="1"/>
    <col min="3337" max="3583" width="9.140625" style="84"/>
    <col min="3584" max="3584" width="35.85546875" style="84" customWidth="1"/>
    <col min="3585" max="3585" width="8.5703125" style="84" customWidth="1"/>
    <col min="3586" max="3586" width="9.140625" style="84"/>
    <col min="3587" max="3587" width="9" style="84" customWidth="1"/>
    <col min="3588" max="3588" width="11.28515625" style="84" customWidth="1"/>
    <col min="3589" max="3589" width="11" style="84" customWidth="1"/>
    <col min="3590" max="3590" width="10.85546875" style="84" customWidth="1"/>
    <col min="3591" max="3592" width="9.5703125" style="84" customWidth="1"/>
    <col min="3593" max="3839" width="9.140625" style="84"/>
    <col min="3840" max="3840" width="35.85546875" style="84" customWidth="1"/>
    <col min="3841" max="3841" width="8.5703125" style="84" customWidth="1"/>
    <col min="3842" max="3842" width="9.140625" style="84"/>
    <col min="3843" max="3843" width="9" style="84" customWidth="1"/>
    <col min="3844" max="3844" width="11.28515625" style="84" customWidth="1"/>
    <col min="3845" max="3845" width="11" style="84" customWidth="1"/>
    <col min="3846" max="3846" width="10.85546875" style="84" customWidth="1"/>
    <col min="3847" max="3848" width="9.5703125" style="84" customWidth="1"/>
    <col min="3849" max="4095" width="9.140625" style="84"/>
    <col min="4096" max="4096" width="35.85546875" style="84" customWidth="1"/>
    <col min="4097" max="4097" width="8.5703125" style="84" customWidth="1"/>
    <col min="4098" max="4098" width="9.140625" style="84"/>
    <col min="4099" max="4099" width="9" style="84" customWidth="1"/>
    <col min="4100" max="4100" width="11.28515625" style="84" customWidth="1"/>
    <col min="4101" max="4101" width="11" style="84" customWidth="1"/>
    <col min="4102" max="4102" width="10.85546875" style="84" customWidth="1"/>
    <col min="4103" max="4104" width="9.5703125" style="84" customWidth="1"/>
    <col min="4105" max="4351" width="9.140625" style="84"/>
    <col min="4352" max="4352" width="35.85546875" style="84" customWidth="1"/>
    <col min="4353" max="4353" width="8.5703125" style="84" customWidth="1"/>
    <col min="4354" max="4354" width="9.140625" style="84"/>
    <col min="4355" max="4355" width="9" style="84" customWidth="1"/>
    <col min="4356" max="4356" width="11.28515625" style="84" customWidth="1"/>
    <col min="4357" max="4357" width="11" style="84" customWidth="1"/>
    <col min="4358" max="4358" width="10.85546875" style="84" customWidth="1"/>
    <col min="4359" max="4360" width="9.5703125" style="84" customWidth="1"/>
    <col min="4361" max="4607" width="9.140625" style="84"/>
    <col min="4608" max="4608" width="35.85546875" style="84" customWidth="1"/>
    <col min="4609" max="4609" width="8.5703125" style="84" customWidth="1"/>
    <col min="4610" max="4610" width="9.140625" style="84"/>
    <col min="4611" max="4611" width="9" style="84" customWidth="1"/>
    <col min="4612" max="4612" width="11.28515625" style="84" customWidth="1"/>
    <col min="4613" max="4613" width="11" style="84" customWidth="1"/>
    <col min="4614" max="4614" width="10.85546875" style="84" customWidth="1"/>
    <col min="4615" max="4616" width="9.5703125" style="84" customWidth="1"/>
    <col min="4617" max="4863" width="9.140625" style="84"/>
    <col min="4864" max="4864" width="35.85546875" style="84" customWidth="1"/>
    <col min="4865" max="4865" width="8.5703125" style="84" customWidth="1"/>
    <col min="4866" max="4866" width="9.140625" style="84"/>
    <col min="4867" max="4867" width="9" style="84" customWidth="1"/>
    <col min="4868" max="4868" width="11.28515625" style="84" customWidth="1"/>
    <col min="4869" max="4869" width="11" style="84" customWidth="1"/>
    <col min="4870" max="4870" width="10.85546875" style="84" customWidth="1"/>
    <col min="4871" max="4872" width="9.5703125" style="84" customWidth="1"/>
    <col min="4873" max="5119" width="9.140625" style="84"/>
    <col min="5120" max="5120" width="35.85546875" style="84" customWidth="1"/>
    <col min="5121" max="5121" width="8.5703125" style="84" customWidth="1"/>
    <col min="5122" max="5122" width="9.140625" style="84"/>
    <col min="5123" max="5123" width="9" style="84" customWidth="1"/>
    <col min="5124" max="5124" width="11.28515625" style="84" customWidth="1"/>
    <col min="5125" max="5125" width="11" style="84" customWidth="1"/>
    <col min="5126" max="5126" width="10.85546875" style="84" customWidth="1"/>
    <col min="5127" max="5128" width="9.5703125" style="84" customWidth="1"/>
    <col min="5129" max="5375" width="9.140625" style="84"/>
    <col min="5376" max="5376" width="35.85546875" style="84" customWidth="1"/>
    <col min="5377" max="5377" width="8.5703125" style="84" customWidth="1"/>
    <col min="5378" max="5378" width="9.140625" style="84"/>
    <col min="5379" max="5379" width="9" style="84" customWidth="1"/>
    <col min="5380" max="5380" width="11.28515625" style="84" customWidth="1"/>
    <col min="5381" max="5381" width="11" style="84" customWidth="1"/>
    <col min="5382" max="5382" width="10.85546875" style="84" customWidth="1"/>
    <col min="5383" max="5384" width="9.5703125" style="84" customWidth="1"/>
    <col min="5385" max="5631" width="9.140625" style="84"/>
    <col min="5632" max="5632" width="35.85546875" style="84" customWidth="1"/>
    <col min="5633" max="5633" width="8.5703125" style="84" customWidth="1"/>
    <col min="5634" max="5634" width="9.140625" style="84"/>
    <col min="5635" max="5635" width="9" style="84" customWidth="1"/>
    <col min="5636" max="5636" width="11.28515625" style="84" customWidth="1"/>
    <col min="5637" max="5637" width="11" style="84" customWidth="1"/>
    <col min="5638" max="5638" width="10.85546875" style="84" customWidth="1"/>
    <col min="5639" max="5640" width="9.5703125" style="84" customWidth="1"/>
    <col min="5641" max="5887" width="9.140625" style="84"/>
    <col min="5888" max="5888" width="35.85546875" style="84" customWidth="1"/>
    <col min="5889" max="5889" width="8.5703125" style="84" customWidth="1"/>
    <col min="5890" max="5890" width="9.140625" style="84"/>
    <col min="5891" max="5891" width="9" style="84" customWidth="1"/>
    <col min="5892" max="5892" width="11.28515625" style="84" customWidth="1"/>
    <col min="5893" max="5893" width="11" style="84" customWidth="1"/>
    <col min="5894" max="5894" width="10.85546875" style="84" customWidth="1"/>
    <col min="5895" max="5896" width="9.5703125" style="84" customWidth="1"/>
    <col min="5897" max="6143" width="9.140625" style="84"/>
    <col min="6144" max="6144" width="35.85546875" style="84" customWidth="1"/>
    <col min="6145" max="6145" width="8.5703125" style="84" customWidth="1"/>
    <col min="6146" max="6146" width="9.140625" style="84"/>
    <col min="6147" max="6147" width="9" style="84" customWidth="1"/>
    <col min="6148" max="6148" width="11.28515625" style="84" customWidth="1"/>
    <col min="6149" max="6149" width="11" style="84" customWidth="1"/>
    <col min="6150" max="6150" width="10.85546875" style="84" customWidth="1"/>
    <col min="6151" max="6152" width="9.5703125" style="84" customWidth="1"/>
    <col min="6153" max="6399" width="9.140625" style="84"/>
    <col min="6400" max="6400" width="35.85546875" style="84" customWidth="1"/>
    <col min="6401" max="6401" width="8.5703125" style="84" customWidth="1"/>
    <col min="6402" max="6402" width="9.140625" style="84"/>
    <col min="6403" max="6403" width="9" style="84" customWidth="1"/>
    <col min="6404" max="6404" width="11.28515625" style="84" customWidth="1"/>
    <col min="6405" max="6405" width="11" style="84" customWidth="1"/>
    <col min="6406" max="6406" width="10.85546875" style="84" customWidth="1"/>
    <col min="6407" max="6408" width="9.5703125" style="84" customWidth="1"/>
    <col min="6409" max="6655" width="9.140625" style="84"/>
    <col min="6656" max="6656" width="35.85546875" style="84" customWidth="1"/>
    <col min="6657" max="6657" width="8.5703125" style="84" customWidth="1"/>
    <col min="6658" max="6658" width="9.140625" style="84"/>
    <col min="6659" max="6659" width="9" style="84" customWidth="1"/>
    <col min="6660" max="6660" width="11.28515625" style="84" customWidth="1"/>
    <col min="6661" max="6661" width="11" style="84" customWidth="1"/>
    <col min="6662" max="6662" width="10.85546875" style="84" customWidth="1"/>
    <col min="6663" max="6664" width="9.5703125" style="84" customWidth="1"/>
    <col min="6665" max="6911" width="9.140625" style="84"/>
    <col min="6912" max="6912" width="35.85546875" style="84" customWidth="1"/>
    <col min="6913" max="6913" width="8.5703125" style="84" customWidth="1"/>
    <col min="6914" max="6914" width="9.140625" style="84"/>
    <col min="6915" max="6915" width="9" style="84" customWidth="1"/>
    <col min="6916" max="6916" width="11.28515625" style="84" customWidth="1"/>
    <col min="6917" max="6917" width="11" style="84" customWidth="1"/>
    <col min="6918" max="6918" width="10.85546875" style="84" customWidth="1"/>
    <col min="6919" max="6920" width="9.5703125" style="84" customWidth="1"/>
    <col min="6921" max="7167" width="9.140625" style="84"/>
    <col min="7168" max="7168" width="35.85546875" style="84" customWidth="1"/>
    <col min="7169" max="7169" width="8.5703125" style="84" customWidth="1"/>
    <col min="7170" max="7170" width="9.140625" style="84"/>
    <col min="7171" max="7171" width="9" style="84" customWidth="1"/>
    <col min="7172" max="7172" width="11.28515625" style="84" customWidth="1"/>
    <col min="7173" max="7173" width="11" style="84" customWidth="1"/>
    <col min="7174" max="7174" width="10.85546875" style="84" customWidth="1"/>
    <col min="7175" max="7176" width="9.5703125" style="84" customWidth="1"/>
    <col min="7177" max="7423" width="9.140625" style="84"/>
    <col min="7424" max="7424" width="35.85546875" style="84" customWidth="1"/>
    <col min="7425" max="7425" width="8.5703125" style="84" customWidth="1"/>
    <col min="7426" max="7426" width="9.140625" style="84"/>
    <col min="7427" max="7427" width="9" style="84" customWidth="1"/>
    <col min="7428" max="7428" width="11.28515625" style="84" customWidth="1"/>
    <col min="7429" max="7429" width="11" style="84" customWidth="1"/>
    <col min="7430" max="7430" width="10.85546875" style="84" customWidth="1"/>
    <col min="7431" max="7432" width="9.5703125" style="84" customWidth="1"/>
    <col min="7433" max="7679" width="9.140625" style="84"/>
    <col min="7680" max="7680" width="35.85546875" style="84" customWidth="1"/>
    <col min="7681" max="7681" width="8.5703125" style="84" customWidth="1"/>
    <col min="7682" max="7682" width="9.140625" style="84"/>
    <col min="7683" max="7683" width="9" style="84" customWidth="1"/>
    <col min="7684" max="7684" width="11.28515625" style="84" customWidth="1"/>
    <col min="7685" max="7685" width="11" style="84" customWidth="1"/>
    <col min="7686" max="7686" width="10.85546875" style="84" customWidth="1"/>
    <col min="7687" max="7688" width="9.5703125" style="84" customWidth="1"/>
    <col min="7689" max="7935" width="9.140625" style="84"/>
    <col min="7936" max="7936" width="35.85546875" style="84" customWidth="1"/>
    <col min="7937" max="7937" width="8.5703125" style="84" customWidth="1"/>
    <col min="7938" max="7938" width="9.140625" style="84"/>
    <col min="7939" max="7939" width="9" style="84" customWidth="1"/>
    <col min="7940" max="7940" width="11.28515625" style="84" customWidth="1"/>
    <col min="7941" max="7941" width="11" style="84" customWidth="1"/>
    <col min="7942" max="7942" width="10.85546875" style="84" customWidth="1"/>
    <col min="7943" max="7944" width="9.5703125" style="84" customWidth="1"/>
    <col min="7945" max="8191" width="9.140625" style="84"/>
    <col min="8192" max="8192" width="35.85546875" style="84" customWidth="1"/>
    <col min="8193" max="8193" width="8.5703125" style="84" customWidth="1"/>
    <col min="8194" max="8194" width="9.140625" style="84"/>
    <col min="8195" max="8195" width="9" style="84" customWidth="1"/>
    <col min="8196" max="8196" width="11.28515625" style="84" customWidth="1"/>
    <col min="8197" max="8197" width="11" style="84" customWidth="1"/>
    <col min="8198" max="8198" width="10.85546875" style="84" customWidth="1"/>
    <col min="8199" max="8200" width="9.5703125" style="84" customWidth="1"/>
    <col min="8201" max="8447" width="9.140625" style="84"/>
    <col min="8448" max="8448" width="35.85546875" style="84" customWidth="1"/>
    <col min="8449" max="8449" width="8.5703125" style="84" customWidth="1"/>
    <col min="8450" max="8450" width="9.140625" style="84"/>
    <col min="8451" max="8451" width="9" style="84" customWidth="1"/>
    <col min="8452" max="8452" width="11.28515625" style="84" customWidth="1"/>
    <col min="8453" max="8453" width="11" style="84" customWidth="1"/>
    <col min="8454" max="8454" width="10.85546875" style="84" customWidth="1"/>
    <col min="8455" max="8456" width="9.5703125" style="84" customWidth="1"/>
    <col min="8457" max="8703" width="9.140625" style="84"/>
    <col min="8704" max="8704" width="35.85546875" style="84" customWidth="1"/>
    <col min="8705" max="8705" width="8.5703125" style="84" customWidth="1"/>
    <col min="8706" max="8706" width="9.140625" style="84"/>
    <col min="8707" max="8707" width="9" style="84" customWidth="1"/>
    <col min="8708" max="8708" width="11.28515625" style="84" customWidth="1"/>
    <col min="8709" max="8709" width="11" style="84" customWidth="1"/>
    <col min="8710" max="8710" width="10.85546875" style="84" customWidth="1"/>
    <col min="8711" max="8712" width="9.5703125" style="84" customWidth="1"/>
    <col min="8713" max="8959" width="9.140625" style="84"/>
    <col min="8960" max="8960" width="35.85546875" style="84" customWidth="1"/>
    <col min="8961" max="8961" width="8.5703125" style="84" customWidth="1"/>
    <col min="8962" max="8962" width="9.140625" style="84"/>
    <col min="8963" max="8963" width="9" style="84" customWidth="1"/>
    <col min="8964" max="8964" width="11.28515625" style="84" customWidth="1"/>
    <col min="8965" max="8965" width="11" style="84" customWidth="1"/>
    <col min="8966" max="8966" width="10.85546875" style="84" customWidth="1"/>
    <col min="8967" max="8968" width="9.5703125" style="84" customWidth="1"/>
    <col min="8969" max="9215" width="9.140625" style="84"/>
    <col min="9216" max="9216" width="35.85546875" style="84" customWidth="1"/>
    <col min="9217" max="9217" width="8.5703125" style="84" customWidth="1"/>
    <col min="9218" max="9218" width="9.140625" style="84"/>
    <col min="9219" max="9219" width="9" style="84" customWidth="1"/>
    <col min="9220" max="9220" width="11.28515625" style="84" customWidth="1"/>
    <col min="9221" max="9221" width="11" style="84" customWidth="1"/>
    <col min="9222" max="9222" width="10.85546875" style="84" customWidth="1"/>
    <col min="9223" max="9224" width="9.5703125" style="84" customWidth="1"/>
    <col min="9225" max="9471" width="9.140625" style="84"/>
    <col min="9472" max="9472" width="35.85546875" style="84" customWidth="1"/>
    <col min="9473" max="9473" width="8.5703125" style="84" customWidth="1"/>
    <col min="9474" max="9474" width="9.140625" style="84"/>
    <col min="9475" max="9475" width="9" style="84" customWidth="1"/>
    <col min="9476" max="9476" width="11.28515625" style="84" customWidth="1"/>
    <col min="9477" max="9477" width="11" style="84" customWidth="1"/>
    <col min="9478" max="9478" width="10.85546875" style="84" customWidth="1"/>
    <col min="9479" max="9480" width="9.5703125" style="84" customWidth="1"/>
    <col min="9481" max="9727" width="9.140625" style="84"/>
    <col min="9728" max="9728" width="35.85546875" style="84" customWidth="1"/>
    <col min="9729" max="9729" width="8.5703125" style="84" customWidth="1"/>
    <col min="9730" max="9730" width="9.140625" style="84"/>
    <col min="9731" max="9731" width="9" style="84" customWidth="1"/>
    <col min="9732" max="9732" width="11.28515625" style="84" customWidth="1"/>
    <col min="9733" max="9733" width="11" style="84" customWidth="1"/>
    <col min="9734" max="9734" width="10.85546875" style="84" customWidth="1"/>
    <col min="9735" max="9736" width="9.5703125" style="84" customWidth="1"/>
    <col min="9737" max="9983" width="9.140625" style="84"/>
    <col min="9984" max="9984" width="35.85546875" style="84" customWidth="1"/>
    <col min="9985" max="9985" width="8.5703125" style="84" customWidth="1"/>
    <col min="9986" max="9986" width="9.140625" style="84"/>
    <col min="9987" max="9987" width="9" style="84" customWidth="1"/>
    <col min="9988" max="9988" width="11.28515625" style="84" customWidth="1"/>
    <col min="9989" max="9989" width="11" style="84" customWidth="1"/>
    <col min="9990" max="9990" width="10.85546875" style="84" customWidth="1"/>
    <col min="9991" max="9992" width="9.5703125" style="84" customWidth="1"/>
    <col min="9993" max="10239" width="9.140625" style="84"/>
    <col min="10240" max="10240" width="35.85546875" style="84" customWidth="1"/>
    <col min="10241" max="10241" width="8.5703125" style="84" customWidth="1"/>
    <col min="10242" max="10242" width="9.140625" style="84"/>
    <col min="10243" max="10243" width="9" style="84" customWidth="1"/>
    <col min="10244" max="10244" width="11.28515625" style="84" customWidth="1"/>
    <col min="10245" max="10245" width="11" style="84" customWidth="1"/>
    <col min="10246" max="10246" width="10.85546875" style="84" customWidth="1"/>
    <col min="10247" max="10248" width="9.5703125" style="84" customWidth="1"/>
    <col min="10249" max="10495" width="9.140625" style="84"/>
    <col min="10496" max="10496" width="35.85546875" style="84" customWidth="1"/>
    <col min="10497" max="10497" width="8.5703125" style="84" customWidth="1"/>
    <col min="10498" max="10498" width="9.140625" style="84"/>
    <col min="10499" max="10499" width="9" style="84" customWidth="1"/>
    <col min="10500" max="10500" width="11.28515625" style="84" customWidth="1"/>
    <col min="10501" max="10501" width="11" style="84" customWidth="1"/>
    <col min="10502" max="10502" width="10.85546875" style="84" customWidth="1"/>
    <col min="10503" max="10504" width="9.5703125" style="84" customWidth="1"/>
    <col min="10505" max="10751" width="9.140625" style="84"/>
    <col min="10752" max="10752" width="35.85546875" style="84" customWidth="1"/>
    <col min="10753" max="10753" width="8.5703125" style="84" customWidth="1"/>
    <col min="10754" max="10754" width="9.140625" style="84"/>
    <col min="10755" max="10755" width="9" style="84" customWidth="1"/>
    <col min="10756" max="10756" width="11.28515625" style="84" customWidth="1"/>
    <col min="10757" max="10757" width="11" style="84" customWidth="1"/>
    <col min="10758" max="10758" width="10.85546875" style="84" customWidth="1"/>
    <col min="10759" max="10760" width="9.5703125" style="84" customWidth="1"/>
    <col min="10761" max="11007" width="9.140625" style="84"/>
    <col min="11008" max="11008" width="35.85546875" style="84" customWidth="1"/>
    <col min="11009" max="11009" width="8.5703125" style="84" customWidth="1"/>
    <col min="11010" max="11010" width="9.140625" style="84"/>
    <col min="11011" max="11011" width="9" style="84" customWidth="1"/>
    <col min="11012" max="11012" width="11.28515625" style="84" customWidth="1"/>
    <col min="11013" max="11013" width="11" style="84" customWidth="1"/>
    <col min="11014" max="11014" width="10.85546875" style="84" customWidth="1"/>
    <col min="11015" max="11016" width="9.5703125" style="84" customWidth="1"/>
    <col min="11017" max="11263" width="9.140625" style="84"/>
    <col min="11264" max="11264" width="35.85546875" style="84" customWidth="1"/>
    <col min="11265" max="11265" width="8.5703125" style="84" customWidth="1"/>
    <col min="11266" max="11266" width="9.140625" style="84"/>
    <col min="11267" max="11267" width="9" style="84" customWidth="1"/>
    <col min="11268" max="11268" width="11.28515625" style="84" customWidth="1"/>
    <col min="11269" max="11269" width="11" style="84" customWidth="1"/>
    <col min="11270" max="11270" width="10.85546875" style="84" customWidth="1"/>
    <col min="11271" max="11272" width="9.5703125" style="84" customWidth="1"/>
    <col min="11273" max="11519" width="9.140625" style="84"/>
    <col min="11520" max="11520" width="35.85546875" style="84" customWidth="1"/>
    <col min="11521" max="11521" width="8.5703125" style="84" customWidth="1"/>
    <col min="11522" max="11522" width="9.140625" style="84"/>
    <col min="11523" max="11523" width="9" style="84" customWidth="1"/>
    <col min="11524" max="11524" width="11.28515625" style="84" customWidth="1"/>
    <col min="11525" max="11525" width="11" style="84" customWidth="1"/>
    <col min="11526" max="11526" width="10.85546875" style="84" customWidth="1"/>
    <col min="11527" max="11528" width="9.5703125" style="84" customWidth="1"/>
    <col min="11529" max="11775" width="9.140625" style="84"/>
    <col min="11776" max="11776" width="35.85546875" style="84" customWidth="1"/>
    <col min="11777" max="11777" width="8.5703125" style="84" customWidth="1"/>
    <col min="11778" max="11778" width="9.140625" style="84"/>
    <col min="11779" max="11779" width="9" style="84" customWidth="1"/>
    <col min="11780" max="11780" width="11.28515625" style="84" customWidth="1"/>
    <col min="11781" max="11781" width="11" style="84" customWidth="1"/>
    <col min="11782" max="11782" width="10.85546875" style="84" customWidth="1"/>
    <col min="11783" max="11784" width="9.5703125" style="84" customWidth="1"/>
    <col min="11785" max="12031" width="9.140625" style="84"/>
    <col min="12032" max="12032" width="35.85546875" style="84" customWidth="1"/>
    <col min="12033" max="12033" width="8.5703125" style="84" customWidth="1"/>
    <col min="12034" max="12034" width="9.140625" style="84"/>
    <col min="12035" max="12035" width="9" style="84" customWidth="1"/>
    <col min="12036" max="12036" width="11.28515625" style="84" customWidth="1"/>
    <col min="12037" max="12037" width="11" style="84" customWidth="1"/>
    <col min="12038" max="12038" width="10.85546875" style="84" customWidth="1"/>
    <col min="12039" max="12040" width="9.5703125" style="84" customWidth="1"/>
    <col min="12041" max="12287" width="9.140625" style="84"/>
    <col min="12288" max="12288" width="35.85546875" style="84" customWidth="1"/>
    <col min="12289" max="12289" width="8.5703125" style="84" customWidth="1"/>
    <col min="12290" max="12290" width="9.140625" style="84"/>
    <col min="12291" max="12291" width="9" style="84" customWidth="1"/>
    <col min="12292" max="12292" width="11.28515625" style="84" customWidth="1"/>
    <col min="12293" max="12293" width="11" style="84" customWidth="1"/>
    <col min="12294" max="12294" width="10.85546875" style="84" customWidth="1"/>
    <col min="12295" max="12296" width="9.5703125" style="84" customWidth="1"/>
    <col min="12297" max="12543" width="9.140625" style="84"/>
    <col min="12544" max="12544" width="35.85546875" style="84" customWidth="1"/>
    <col min="12545" max="12545" width="8.5703125" style="84" customWidth="1"/>
    <col min="12546" max="12546" width="9.140625" style="84"/>
    <col min="12547" max="12547" width="9" style="84" customWidth="1"/>
    <col min="12548" max="12548" width="11.28515625" style="84" customWidth="1"/>
    <col min="12549" max="12549" width="11" style="84" customWidth="1"/>
    <col min="12550" max="12550" width="10.85546875" style="84" customWidth="1"/>
    <col min="12551" max="12552" width="9.5703125" style="84" customWidth="1"/>
    <col min="12553" max="12799" width="9.140625" style="84"/>
    <col min="12800" max="12800" width="35.85546875" style="84" customWidth="1"/>
    <col min="12801" max="12801" width="8.5703125" style="84" customWidth="1"/>
    <col min="12802" max="12802" width="9.140625" style="84"/>
    <col min="12803" max="12803" width="9" style="84" customWidth="1"/>
    <col min="12804" max="12804" width="11.28515625" style="84" customWidth="1"/>
    <col min="12805" max="12805" width="11" style="84" customWidth="1"/>
    <col min="12806" max="12806" width="10.85546875" style="84" customWidth="1"/>
    <col min="12807" max="12808" width="9.5703125" style="84" customWidth="1"/>
    <col min="12809" max="13055" width="9.140625" style="84"/>
    <col min="13056" max="13056" width="35.85546875" style="84" customWidth="1"/>
    <col min="13057" max="13057" width="8.5703125" style="84" customWidth="1"/>
    <col min="13058" max="13058" width="9.140625" style="84"/>
    <col min="13059" max="13059" width="9" style="84" customWidth="1"/>
    <col min="13060" max="13060" width="11.28515625" style="84" customWidth="1"/>
    <col min="13061" max="13061" width="11" style="84" customWidth="1"/>
    <col min="13062" max="13062" width="10.85546875" style="84" customWidth="1"/>
    <col min="13063" max="13064" width="9.5703125" style="84" customWidth="1"/>
    <col min="13065" max="13311" width="9.140625" style="84"/>
    <col min="13312" max="13312" width="35.85546875" style="84" customWidth="1"/>
    <col min="13313" max="13313" width="8.5703125" style="84" customWidth="1"/>
    <col min="13314" max="13314" width="9.140625" style="84"/>
    <col min="13315" max="13315" width="9" style="84" customWidth="1"/>
    <col min="13316" max="13316" width="11.28515625" style="84" customWidth="1"/>
    <col min="13317" max="13317" width="11" style="84" customWidth="1"/>
    <col min="13318" max="13318" width="10.85546875" style="84" customWidth="1"/>
    <col min="13319" max="13320" width="9.5703125" style="84" customWidth="1"/>
    <col min="13321" max="13567" width="9.140625" style="84"/>
    <col min="13568" max="13568" width="35.85546875" style="84" customWidth="1"/>
    <col min="13569" max="13569" width="8.5703125" style="84" customWidth="1"/>
    <col min="13570" max="13570" width="9.140625" style="84"/>
    <col min="13571" max="13571" width="9" style="84" customWidth="1"/>
    <col min="13572" max="13572" width="11.28515625" style="84" customWidth="1"/>
    <col min="13573" max="13573" width="11" style="84" customWidth="1"/>
    <col min="13574" max="13574" width="10.85546875" style="84" customWidth="1"/>
    <col min="13575" max="13576" width="9.5703125" style="84" customWidth="1"/>
    <col min="13577" max="13823" width="9.140625" style="84"/>
    <col min="13824" max="13824" width="35.85546875" style="84" customWidth="1"/>
    <col min="13825" max="13825" width="8.5703125" style="84" customWidth="1"/>
    <col min="13826" max="13826" width="9.140625" style="84"/>
    <col min="13827" max="13827" width="9" style="84" customWidth="1"/>
    <col min="13828" max="13828" width="11.28515625" style="84" customWidth="1"/>
    <col min="13829" max="13829" width="11" style="84" customWidth="1"/>
    <col min="13830" max="13830" width="10.85546875" style="84" customWidth="1"/>
    <col min="13831" max="13832" width="9.5703125" style="84" customWidth="1"/>
    <col min="13833" max="14079" width="9.140625" style="84"/>
    <col min="14080" max="14080" width="35.85546875" style="84" customWidth="1"/>
    <col min="14081" max="14081" width="8.5703125" style="84" customWidth="1"/>
    <col min="14082" max="14082" width="9.140625" style="84"/>
    <col min="14083" max="14083" width="9" style="84" customWidth="1"/>
    <col min="14084" max="14084" width="11.28515625" style="84" customWidth="1"/>
    <col min="14085" max="14085" width="11" style="84" customWidth="1"/>
    <col min="14086" max="14086" width="10.85546875" style="84" customWidth="1"/>
    <col min="14087" max="14088" width="9.5703125" style="84" customWidth="1"/>
    <col min="14089" max="14335" width="9.140625" style="84"/>
    <col min="14336" max="14336" width="35.85546875" style="84" customWidth="1"/>
    <col min="14337" max="14337" width="8.5703125" style="84" customWidth="1"/>
    <col min="14338" max="14338" width="9.140625" style="84"/>
    <col min="14339" max="14339" width="9" style="84" customWidth="1"/>
    <col min="14340" max="14340" width="11.28515625" style="84" customWidth="1"/>
    <col min="14341" max="14341" width="11" style="84" customWidth="1"/>
    <col min="14342" max="14342" width="10.85546875" style="84" customWidth="1"/>
    <col min="14343" max="14344" width="9.5703125" style="84" customWidth="1"/>
    <col min="14345" max="14591" width="9.140625" style="84"/>
    <col min="14592" max="14592" width="35.85546875" style="84" customWidth="1"/>
    <col min="14593" max="14593" width="8.5703125" style="84" customWidth="1"/>
    <col min="14594" max="14594" width="9.140625" style="84"/>
    <col min="14595" max="14595" width="9" style="84" customWidth="1"/>
    <col min="14596" max="14596" width="11.28515625" style="84" customWidth="1"/>
    <col min="14597" max="14597" width="11" style="84" customWidth="1"/>
    <col min="14598" max="14598" width="10.85546875" style="84" customWidth="1"/>
    <col min="14599" max="14600" width="9.5703125" style="84" customWidth="1"/>
    <col min="14601" max="14847" width="9.140625" style="84"/>
    <col min="14848" max="14848" width="35.85546875" style="84" customWidth="1"/>
    <col min="14849" max="14849" width="8.5703125" style="84" customWidth="1"/>
    <col min="14850" max="14850" width="9.140625" style="84"/>
    <col min="14851" max="14851" width="9" style="84" customWidth="1"/>
    <col min="14852" max="14852" width="11.28515625" style="84" customWidth="1"/>
    <col min="14853" max="14853" width="11" style="84" customWidth="1"/>
    <col min="14854" max="14854" width="10.85546875" style="84" customWidth="1"/>
    <col min="14855" max="14856" width="9.5703125" style="84" customWidth="1"/>
    <col min="14857" max="15103" width="9.140625" style="84"/>
    <col min="15104" max="15104" width="35.85546875" style="84" customWidth="1"/>
    <col min="15105" max="15105" width="8.5703125" style="84" customWidth="1"/>
    <col min="15106" max="15106" width="9.140625" style="84"/>
    <col min="15107" max="15107" width="9" style="84" customWidth="1"/>
    <col min="15108" max="15108" width="11.28515625" style="84" customWidth="1"/>
    <col min="15109" max="15109" width="11" style="84" customWidth="1"/>
    <col min="15110" max="15110" width="10.85546875" style="84" customWidth="1"/>
    <col min="15111" max="15112" width="9.5703125" style="84" customWidth="1"/>
    <col min="15113" max="15359" width="9.140625" style="84"/>
    <col min="15360" max="15360" width="35.85546875" style="84" customWidth="1"/>
    <col min="15361" max="15361" width="8.5703125" style="84" customWidth="1"/>
    <col min="15362" max="15362" width="9.140625" style="84"/>
    <col min="15363" max="15363" width="9" style="84" customWidth="1"/>
    <col min="15364" max="15364" width="11.28515625" style="84" customWidth="1"/>
    <col min="15365" max="15365" width="11" style="84" customWidth="1"/>
    <col min="15366" max="15366" width="10.85546875" style="84" customWidth="1"/>
    <col min="15367" max="15368" width="9.5703125" style="84" customWidth="1"/>
    <col min="15369" max="15615" width="9.140625" style="84"/>
    <col min="15616" max="15616" width="35.85546875" style="84" customWidth="1"/>
    <col min="15617" max="15617" width="8.5703125" style="84" customWidth="1"/>
    <col min="15618" max="15618" width="9.140625" style="84"/>
    <col min="15619" max="15619" width="9" style="84" customWidth="1"/>
    <col min="15620" max="15620" width="11.28515625" style="84" customWidth="1"/>
    <col min="15621" max="15621" width="11" style="84" customWidth="1"/>
    <col min="15622" max="15622" width="10.85546875" style="84" customWidth="1"/>
    <col min="15623" max="15624" width="9.5703125" style="84" customWidth="1"/>
    <col min="15625" max="15871" width="9.140625" style="84"/>
    <col min="15872" max="15872" width="35.85546875" style="84" customWidth="1"/>
    <col min="15873" max="15873" width="8.5703125" style="84" customWidth="1"/>
    <col min="15874" max="15874" width="9.140625" style="84"/>
    <col min="15875" max="15875" width="9" style="84" customWidth="1"/>
    <col min="15876" max="15876" width="11.28515625" style="84" customWidth="1"/>
    <col min="15877" max="15877" width="11" style="84" customWidth="1"/>
    <col min="15878" max="15878" width="10.85546875" style="84" customWidth="1"/>
    <col min="15879" max="15880" width="9.5703125" style="84" customWidth="1"/>
    <col min="15881" max="16127" width="9.140625" style="84"/>
    <col min="16128" max="16128" width="35.85546875" style="84" customWidth="1"/>
    <col min="16129" max="16129" width="8.5703125" style="84" customWidth="1"/>
    <col min="16130" max="16130" width="9.140625" style="84"/>
    <col min="16131" max="16131" width="9" style="84" customWidth="1"/>
    <col min="16132" max="16132" width="11.28515625" style="84" customWidth="1"/>
    <col min="16133" max="16133" width="11" style="84" customWidth="1"/>
    <col min="16134" max="16134" width="10.85546875" style="84" customWidth="1"/>
    <col min="16135" max="16136" width="9.5703125" style="84" customWidth="1"/>
    <col min="16137" max="16384" width="9.140625" style="84"/>
  </cols>
  <sheetData>
    <row r="2" spans="2:17" ht="18.75" x14ac:dyDescent="0.3">
      <c r="B2" s="86" t="s">
        <v>322</v>
      </c>
      <c r="K2" s="86" t="s">
        <v>323</v>
      </c>
    </row>
    <row r="3" spans="2:17" s="85" customFormat="1" x14ac:dyDescent="0.25"/>
    <row r="4" spans="2:17" s="85" customFormat="1" ht="18.75" x14ac:dyDescent="0.3">
      <c r="B4" s="86" t="s">
        <v>119</v>
      </c>
      <c r="C4" s="87"/>
      <c r="D4" s="87"/>
      <c r="E4" s="87"/>
      <c r="F4" s="87"/>
      <c r="G4" s="87"/>
      <c r="K4" s="86" t="s">
        <v>124</v>
      </c>
    </row>
    <row r="5" spans="2:17" s="85" customFormat="1" ht="15.75" x14ac:dyDescent="0.25">
      <c r="B5" s="87" t="s">
        <v>325</v>
      </c>
      <c r="C5" s="87"/>
      <c r="D5" s="87"/>
      <c r="E5" s="87"/>
      <c r="F5" s="87"/>
      <c r="G5" s="87"/>
      <c r="K5" s="87" t="s">
        <v>324</v>
      </c>
    </row>
    <row r="6" spans="2:17" ht="15.75" x14ac:dyDescent="0.25">
      <c r="B6" s="88" t="s">
        <v>115</v>
      </c>
      <c r="C6" s="88"/>
      <c r="D6" s="88"/>
      <c r="E6" s="88"/>
      <c r="F6" s="88"/>
      <c r="G6" s="88"/>
      <c r="K6" s="88" t="s">
        <v>115</v>
      </c>
    </row>
    <row r="7" spans="2:17" ht="20.100000000000001" customHeight="1" x14ac:dyDescent="0.25">
      <c r="B7" s="89" t="s">
        <v>1</v>
      </c>
      <c r="C7" s="90" t="s">
        <v>109</v>
      </c>
      <c r="D7" s="91" t="s">
        <v>110</v>
      </c>
      <c r="E7" s="90" t="s">
        <v>111</v>
      </c>
      <c r="F7" s="90" t="s">
        <v>112</v>
      </c>
      <c r="G7" s="90" t="s">
        <v>113</v>
      </c>
      <c r="H7" s="90" t="s">
        <v>114</v>
      </c>
      <c r="K7" s="89" t="s">
        <v>1</v>
      </c>
      <c r="L7" s="90" t="s">
        <v>109</v>
      </c>
      <c r="M7" s="91" t="s">
        <v>110</v>
      </c>
      <c r="N7" s="90" t="s">
        <v>111</v>
      </c>
      <c r="O7" s="90" t="s">
        <v>112</v>
      </c>
      <c r="P7" s="90" t="s">
        <v>113</v>
      </c>
      <c r="Q7" s="90" t="s">
        <v>114</v>
      </c>
    </row>
    <row r="8" spans="2:17" ht="3" customHeight="1" x14ac:dyDescent="0.25">
      <c r="B8" s="88"/>
      <c r="C8" s="92"/>
      <c r="D8" s="92"/>
      <c r="E8" s="92"/>
      <c r="F8" s="92"/>
      <c r="G8" s="92"/>
      <c r="H8" s="92"/>
    </row>
    <row r="9" spans="2:17" ht="15.75" x14ac:dyDescent="0.25">
      <c r="B9" s="93" t="s">
        <v>7</v>
      </c>
      <c r="C9" s="94">
        <f>+'Tav.9a (0-9)'!G6</f>
        <v>27610</v>
      </c>
      <c r="D9" s="94">
        <f>+'Tav.9b (10-19)'!G6</f>
        <v>83505</v>
      </c>
      <c r="E9" s="94">
        <f>+'Tav.9c (20-49)'!G6</f>
        <v>0</v>
      </c>
      <c r="F9" s="94">
        <f>+'Tav.9d (50-249)'!G6</f>
        <v>1197421</v>
      </c>
      <c r="G9" s="94">
        <f>+'Tav.9e (250+)'!G6</f>
        <v>0</v>
      </c>
      <c r="H9" s="94">
        <f>+'Tav.9 (totale)'!G6</f>
        <v>1790295</v>
      </c>
      <c r="I9" s="95"/>
      <c r="J9" s="96"/>
      <c r="K9" s="93" t="s">
        <v>7</v>
      </c>
      <c r="L9" s="97">
        <f>+C9/$H9*100</f>
        <v>1.5422039384570698</v>
      </c>
      <c r="M9" s="97">
        <f t="shared" ref="M9:Q9" si="0">+D9/$H9*100</f>
        <v>4.66431509890828</v>
      </c>
      <c r="N9" s="97" t="s">
        <v>11</v>
      </c>
      <c r="O9" s="97">
        <f t="shared" si="0"/>
        <v>66.88400514998925</v>
      </c>
      <c r="P9" s="97" t="s">
        <v>11</v>
      </c>
      <c r="Q9" s="97">
        <f t="shared" si="0"/>
        <v>100</v>
      </c>
    </row>
    <row r="10" spans="2:17" ht="15.75" x14ac:dyDescent="0.25">
      <c r="B10" s="93" t="s">
        <v>8</v>
      </c>
      <c r="C10" s="94">
        <f>+'Tav.9a (0-9)'!G7</f>
        <v>0</v>
      </c>
      <c r="D10" s="94">
        <f>+'Tav.9b (10-19)'!G7</f>
        <v>0</v>
      </c>
      <c r="E10" s="94">
        <f>+'Tav.9c (20-49)'!G7</f>
        <v>0</v>
      </c>
      <c r="F10" s="94">
        <f>+'Tav.9d (50-249)'!G7</f>
        <v>0</v>
      </c>
      <c r="G10" s="94">
        <f>+'Tav.9e (250+)'!G7</f>
        <v>0</v>
      </c>
      <c r="H10" s="94">
        <f>+'Tav.9 (totale)'!G7</f>
        <v>0</v>
      </c>
      <c r="I10" s="95"/>
      <c r="K10" s="93" t="s">
        <v>8</v>
      </c>
      <c r="L10" s="97" t="s">
        <v>11</v>
      </c>
      <c r="M10" s="97" t="s">
        <v>11</v>
      </c>
      <c r="N10" s="97" t="s">
        <v>11</v>
      </c>
      <c r="O10" s="97" t="s">
        <v>11</v>
      </c>
      <c r="P10" s="97" t="s">
        <v>11</v>
      </c>
      <c r="Q10" s="97" t="s">
        <v>11</v>
      </c>
    </row>
    <row r="11" spans="2:17" ht="15.75" x14ac:dyDescent="0.25">
      <c r="B11" s="93" t="s">
        <v>9</v>
      </c>
      <c r="C11" s="94">
        <f>+'Tav.9a (0-9)'!G8</f>
        <v>9</v>
      </c>
      <c r="D11" s="94">
        <f>+'Tav.9b (10-19)'!G8</f>
        <v>0</v>
      </c>
      <c r="E11" s="94" t="str">
        <f>+'Tav.9c (20-49)'!G8</f>
        <v>*</v>
      </c>
      <c r="F11" s="94" t="str">
        <f>+'Tav.9d (50-249)'!G8</f>
        <v>*</v>
      </c>
      <c r="G11" s="94" t="str">
        <f>+'Tav.9e (250+)'!G8</f>
        <v>*</v>
      </c>
      <c r="H11" s="94">
        <f>+'Tav.9 (totale)'!G8</f>
        <v>420567</v>
      </c>
      <c r="I11" s="95"/>
      <c r="J11" s="96"/>
      <c r="K11" s="93" t="s">
        <v>9</v>
      </c>
      <c r="L11" s="97">
        <f t="shared" ref="L11:L73" si="1">+C11/$H11*100</f>
        <v>2.1399681858063043E-3</v>
      </c>
      <c r="M11" s="97" t="s">
        <v>11</v>
      </c>
      <c r="N11" s="97" t="s">
        <v>11</v>
      </c>
      <c r="O11" s="97" t="s">
        <v>11</v>
      </c>
      <c r="P11" s="97" t="s">
        <v>11</v>
      </c>
      <c r="Q11" s="97">
        <f t="shared" ref="Q11:Q73" si="2">+H11/$H11*100</f>
        <v>100</v>
      </c>
    </row>
    <row r="12" spans="2:17" ht="15.75" x14ac:dyDescent="0.25">
      <c r="B12" s="93" t="s">
        <v>10</v>
      </c>
      <c r="C12" s="94" t="str">
        <f>+'Tav.9a (0-9)'!G9</f>
        <v>*</v>
      </c>
      <c r="D12" s="94">
        <f>+'Tav.9b (10-19)'!G9</f>
        <v>0</v>
      </c>
      <c r="E12" s="94">
        <f>+'Tav.9c (20-49)'!G9</f>
        <v>0</v>
      </c>
      <c r="F12" s="94">
        <f>+'Tav.9d (50-249)'!G9</f>
        <v>0</v>
      </c>
      <c r="G12" s="94">
        <f>+'Tav.9e (250+)'!G9</f>
        <v>0</v>
      </c>
      <c r="H12" s="94" t="str">
        <f>+'Tav.9 (totale)'!G9</f>
        <v>*</v>
      </c>
      <c r="I12" s="95"/>
      <c r="K12" s="93" t="s">
        <v>10</v>
      </c>
      <c r="L12" s="97" t="s">
        <v>11</v>
      </c>
      <c r="M12" s="97" t="s">
        <v>11</v>
      </c>
      <c r="N12" s="97" t="s">
        <v>11</v>
      </c>
      <c r="O12" s="97" t="s">
        <v>11</v>
      </c>
      <c r="P12" s="97" t="s">
        <v>11</v>
      </c>
      <c r="Q12" s="97" t="s">
        <v>11</v>
      </c>
    </row>
    <row r="13" spans="2:17" ht="14.25" customHeight="1" x14ac:dyDescent="0.25">
      <c r="B13" s="93" t="s">
        <v>12</v>
      </c>
      <c r="C13" s="94">
        <f>+'Tav.9a (0-9)'!G10</f>
        <v>11846</v>
      </c>
      <c r="D13" s="94">
        <f>+'Tav.9b (10-19)'!G10</f>
        <v>82312</v>
      </c>
      <c r="E13" s="94">
        <f>+'Tav.9c (20-49)'!G10</f>
        <v>63053</v>
      </c>
      <c r="F13" s="94" t="str">
        <f>+'Tav.9d (50-249)'!G10</f>
        <v>*</v>
      </c>
      <c r="G13" s="94" t="str">
        <f>+'Tav.9e (250+)'!G10</f>
        <v>*</v>
      </c>
      <c r="H13" s="94">
        <f>+'Tav.9 (totale)'!G10</f>
        <v>202987</v>
      </c>
      <c r="I13" s="95"/>
      <c r="J13" s="96"/>
      <c r="K13" s="93" t="s">
        <v>12</v>
      </c>
      <c r="L13" s="97">
        <f t="shared" si="1"/>
        <v>5.8358417041485415</v>
      </c>
      <c r="M13" s="97">
        <f t="shared" ref="M12:M73" si="3">+D13/$H13*100</f>
        <v>40.55038007360077</v>
      </c>
      <c r="N13" s="97">
        <f t="shared" ref="N12:N73" si="4">+E13/$H13*100</f>
        <v>31.062580362289211</v>
      </c>
      <c r="O13" s="97" t="s">
        <v>11</v>
      </c>
      <c r="P13" s="97" t="s">
        <v>11</v>
      </c>
      <c r="Q13" s="97">
        <f t="shared" si="2"/>
        <v>100</v>
      </c>
    </row>
    <row r="14" spans="2:17" ht="15.75" x14ac:dyDescent="0.25">
      <c r="B14" s="93" t="s">
        <v>13</v>
      </c>
      <c r="C14" s="94" t="str">
        <f>+'Tav.9a (0-9)'!G11</f>
        <v>*</v>
      </c>
      <c r="D14" s="94">
        <f>+'Tav.9b (10-19)'!G11</f>
        <v>1193</v>
      </c>
      <c r="E14" s="94">
        <f>+'Tav.9c (20-49)'!G11</f>
        <v>1622</v>
      </c>
      <c r="F14" s="94">
        <f>+'Tav.9d (50-249)'!G11</f>
        <v>1148171</v>
      </c>
      <c r="G14" s="94">
        <f>+'Tav.9e (250+)'!G11</f>
        <v>0</v>
      </c>
      <c r="H14" s="94" t="str">
        <f>+'Tav.9 (totale)'!G11</f>
        <v>*</v>
      </c>
      <c r="I14" s="95"/>
      <c r="J14" s="96"/>
      <c r="K14" s="93" t="s">
        <v>13</v>
      </c>
      <c r="L14" s="97" t="s">
        <v>11</v>
      </c>
      <c r="M14" s="97" t="s">
        <v>11</v>
      </c>
      <c r="N14" s="97" t="s">
        <v>11</v>
      </c>
      <c r="O14" s="97" t="s">
        <v>11</v>
      </c>
      <c r="P14" s="97" t="s">
        <v>11</v>
      </c>
      <c r="Q14" s="97" t="s">
        <v>11</v>
      </c>
    </row>
    <row r="15" spans="2:17" ht="15.75" x14ac:dyDescent="0.25">
      <c r="B15" s="93" t="s">
        <v>14</v>
      </c>
      <c r="C15" s="94">
        <f>+'Tav.9a (0-9)'!G12</f>
        <v>1753750</v>
      </c>
      <c r="D15" s="94">
        <f>+'Tav.9b (10-19)'!G12</f>
        <v>1929976</v>
      </c>
      <c r="E15" s="94">
        <f>+'Tav.9c (20-49)'!G12</f>
        <v>4042179</v>
      </c>
      <c r="F15" s="94">
        <f>+'Tav.9d (50-249)'!G12</f>
        <v>10522025</v>
      </c>
      <c r="G15" s="94">
        <f>+'Tav.9e (250+)'!G12</f>
        <v>14333071</v>
      </c>
      <c r="H15" s="94">
        <f>+'Tav.9 (totale)'!G12</f>
        <v>32581001</v>
      </c>
      <c r="I15" s="95"/>
      <c r="J15" s="96"/>
      <c r="K15" s="93" t="s">
        <v>14</v>
      </c>
      <c r="L15" s="97">
        <f t="shared" si="1"/>
        <v>5.3827382406083837</v>
      </c>
      <c r="M15" s="97">
        <f t="shared" si="3"/>
        <v>5.9236240163400744</v>
      </c>
      <c r="N15" s="97">
        <f t="shared" si="4"/>
        <v>12.406552518137795</v>
      </c>
      <c r="O15" s="97">
        <f t="shared" ref="O12:O73" si="5">+F15/$H15*100</f>
        <v>32.294971538781141</v>
      </c>
      <c r="P15" s="97">
        <f t="shared" ref="P12:P73" si="6">+G15/$H15*100</f>
        <v>43.992113686132598</v>
      </c>
      <c r="Q15" s="97">
        <f t="shared" si="2"/>
        <v>100</v>
      </c>
    </row>
    <row r="16" spans="2:17" ht="15.75" x14ac:dyDescent="0.25">
      <c r="B16" s="93" t="s">
        <v>15</v>
      </c>
      <c r="C16" s="94">
        <f>+'Tav.9a (0-9)'!G13</f>
        <v>125206</v>
      </c>
      <c r="D16" s="94">
        <f>+'Tav.9b (10-19)'!G13</f>
        <v>252554</v>
      </c>
      <c r="E16" s="94">
        <f>+'Tav.9c (20-49)'!G13</f>
        <v>411219</v>
      </c>
      <c r="F16" s="94">
        <f>+'Tav.9d (50-249)'!G13</f>
        <v>1334581</v>
      </c>
      <c r="G16" s="94">
        <f>+'Tav.9e (250+)'!G13</f>
        <v>1699552</v>
      </c>
      <c r="H16" s="94">
        <f>+'Tav.9 (totale)'!G13</f>
        <v>3823112</v>
      </c>
      <c r="I16" s="95"/>
      <c r="J16" s="96"/>
      <c r="K16" s="93" t="s">
        <v>15</v>
      </c>
      <c r="L16" s="97">
        <f t="shared" si="1"/>
        <v>3.2749759881478755</v>
      </c>
      <c r="M16" s="97">
        <f t="shared" si="3"/>
        <v>6.6059796312532821</v>
      </c>
      <c r="N16" s="97">
        <f t="shared" si="4"/>
        <v>10.756132700271403</v>
      </c>
      <c r="O16" s="97">
        <f t="shared" si="5"/>
        <v>34.908237059233421</v>
      </c>
      <c r="P16" s="97">
        <f t="shared" si="6"/>
        <v>44.454674621094021</v>
      </c>
      <c r="Q16" s="97">
        <f t="shared" si="2"/>
        <v>100</v>
      </c>
    </row>
    <row r="17" spans="2:17" ht="15.75" x14ac:dyDescent="0.25">
      <c r="B17" s="93" t="s">
        <v>16</v>
      </c>
      <c r="C17" s="94">
        <f>+'Tav.9a (0-9)'!G14</f>
        <v>30271</v>
      </c>
      <c r="D17" s="94">
        <f>+'Tav.9b (10-19)'!G14</f>
        <v>44169</v>
      </c>
      <c r="E17" s="94">
        <f>+'Tav.9c (20-49)'!G14</f>
        <v>103470</v>
      </c>
      <c r="F17" s="94">
        <f>+'Tav.9d (50-249)'!G14</f>
        <v>277432</v>
      </c>
      <c r="G17" s="94">
        <f>+'Tav.9e (250+)'!G14</f>
        <v>341539</v>
      </c>
      <c r="H17" s="94">
        <f>+'Tav.9 (totale)'!G14</f>
        <v>796881</v>
      </c>
      <c r="I17" s="95"/>
      <c r="J17" s="96"/>
      <c r="K17" s="93" t="s">
        <v>16</v>
      </c>
      <c r="L17" s="97">
        <f t="shared" si="1"/>
        <v>3.7986851236257357</v>
      </c>
      <c r="M17" s="97">
        <f t="shared" si="3"/>
        <v>5.5427347370560973</v>
      </c>
      <c r="N17" s="97">
        <f t="shared" si="4"/>
        <v>12.984372823545797</v>
      </c>
      <c r="O17" s="97">
        <f t="shared" si="5"/>
        <v>34.814733943964029</v>
      </c>
      <c r="P17" s="97">
        <f t="shared" si="6"/>
        <v>42.859473371808335</v>
      </c>
      <c r="Q17" s="97">
        <f t="shared" si="2"/>
        <v>100</v>
      </c>
    </row>
    <row r="18" spans="2:17" ht="15.75" x14ac:dyDescent="0.25">
      <c r="B18" s="93" t="s">
        <v>17</v>
      </c>
      <c r="C18" s="94" t="str">
        <f>+'Tav.9a (0-9)'!G15</f>
        <v>*</v>
      </c>
      <c r="D18" s="94" t="str">
        <f>+'Tav.9b (10-19)'!G15</f>
        <v>*</v>
      </c>
      <c r="E18" s="94">
        <f>+'Tav.9c (20-49)'!G15</f>
        <v>368</v>
      </c>
      <c r="F18" s="94" t="str">
        <f>+'Tav.9d (50-249)'!G15</f>
        <v>*</v>
      </c>
      <c r="G18" s="94">
        <f>+'Tav.9e (250+)'!G15</f>
        <v>96167</v>
      </c>
      <c r="H18" s="94">
        <f>+'Tav.9 (totale)'!G15</f>
        <v>96990</v>
      </c>
      <c r="I18" s="95"/>
      <c r="K18" s="93" t="s">
        <v>17</v>
      </c>
      <c r="L18" s="97" t="s">
        <v>11</v>
      </c>
      <c r="M18" s="97" t="s">
        <v>11</v>
      </c>
      <c r="N18" s="97" t="s">
        <v>11</v>
      </c>
      <c r="O18" s="97" t="s">
        <v>11</v>
      </c>
      <c r="P18" s="97" t="s">
        <v>11</v>
      </c>
      <c r="Q18" s="97">
        <f t="shared" si="2"/>
        <v>100</v>
      </c>
    </row>
    <row r="19" spans="2:17" ht="15.75" x14ac:dyDescent="0.25">
      <c r="B19" s="93" t="s">
        <v>18</v>
      </c>
      <c r="C19" s="94">
        <f>+'Tav.9a (0-9)'!G16</f>
        <v>75096</v>
      </c>
      <c r="D19" s="94">
        <f>+'Tav.9b (10-19)'!G16</f>
        <v>21300</v>
      </c>
      <c r="E19" s="94">
        <f>+'Tav.9c (20-49)'!G16</f>
        <v>113119</v>
      </c>
      <c r="F19" s="94">
        <f>+'Tav.9d (50-249)'!G16</f>
        <v>253606</v>
      </c>
      <c r="G19" s="94">
        <f>+'Tav.9e (250+)'!G16</f>
        <v>114142</v>
      </c>
      <c r="H19" s="94">
        <f>+'Tav.9 (totale)'!G16</f>
        <v>577263</v>
      </c>
      <c r="I19" s="95"/>
      <c r="J19" s="96"/>
      <c r="K19" s="93" t="s">
        <v>18</v>
      </c>
      <c r="L19" s="97">
        <f t="shared" si="1"/>
        <v>13.008975111864091</v>
      </c>
      <c r="M19" s="97">
        <f t="shared" si="3"/>
        <v>3.6898259545475804</v>
      </c>
      <c r="N19" s="97" t="s">
        <v>11</v>
      </c>
      <c r="O19" s="97" t="s">
        <v>11</v>
      </c>
      <c r="P19" s="97" t="s">
        <v>11</v>
      </c>
      <c r="Q19" s="97">
        <f t="shared" si="2"/>
        <v>100</v>
      </c>
    </row>
    <row r="20" spans="2:17" ht="15.75" x14ac:dyDescent="0.25">
      <c r="B20" s="93" t="s">
        <v>19</v>
      </c>
      <c r="C20" s="94">
        <f>+'Tav.9a (0-9)'!G17</f>
        <v>40457</v>
      </c>
      <c r="D20" s="94">
        <f>+'Tav.9b (10-19)'!G17</f>
        <v>60063</v>
      </c>
      <c r="E20" s="94">
        <f>+'Tav.9c (20-49)'!G17</f>
        <v>55687</v>
      </c>
      <c r="F20" s="94">
        <f>+'Tav.9d (50-249)'!G17</f>
        <v>94657</v>
      </c>
      <c r="G20" s="94">
        <f>+'Tav.9e (250+)'!G17</f>
        <v>168089</v>
      </c>
      <c r="H20" s="94">
        <f>+'Tav.9 (totale)'!G17</f>
        <v>418953</v>
      </c>
      <c r="I20" s="95"/>
      <c r="J20" s="96"/>
      <c r="K20" s="93" t="s">
        <v>19</v>
      </c>
      <c r="L20" s="97">
        <f t="shared" si="1"/>
        <v>9.6566918007509184</v>
      </c>
      <c r="M20" s="97">
        <f t="shared" si="3"/>
        <v>14.336453015016005</v>
      </c>
      <c r="N20" s="97">
        <f t="shared" si="4"/>
        <v>13.291944442455359</v>
      </c>
      <c r="O20" s="97">
        <f t="shared" si="5"/>
        <v>22.593703828353064</v>
      </c>
      <c r="P20" s="97">
        <f t="shared" si="6"/>
        <v>40.121206913424658</v>
      </c>
      <c r="Q20" s="97">
        <f t="shared" si="2"/>
        <v>100</v>
      </c>
    </row>
    <row r="21" spans="2:17" ht="15.75" x14ac:dyDescent="0.25">
      <c r="B21" s="93" t="s">
        <v>20</v>
      </c>
      <c r="C21" s="94">
        <f>+'Tav.9a (0-9)'!G18</f>
        <v>8444</v>
      </c>
      <c r="D21" s="94">
        <f>+'Tav.9b (10-19)'!G18</f>
        <v>102922</v>
      </c>
      <c r="E21" s="94">
        <f>+'Tav.9c (20-49)'!G18</f>
        <v>121714</v>
      </c>
      <c r="F21" s="94">
        <f>+'Tav.9d (50-249)'!G18</f>
        <v>154441</v>
      </c>
      <c r="G21" s="94">
        <f>+'Tav.9e (250+)'!G18</f>
        <v>136388</v>
      </c>
      <c r="H21" s="94">
        <f>+'Tav.9 (totale)'!G18</f>
        <v>523909</v>
      </c>
      <c r="I21" s="95"/>
      <c r="J21" s="96"/>
      <c r="K21" s="93" t="s">
        <v>20</v>
      </c>
      <c r="L21" s="97">
        <f t="shared" si="1"/>
        <v>1.6117302814038317</v>
      </c>
      <c r="M21" s="97">
        <f t="shared" si="3"/>
        <v>19.645014687665224</v>
      </c>
      <c r="N21" s="97">
        <f t="shared" si="4"/>
        <v>23.231897142442676</v>
      </c>
      <c r="O21" s="97">
        <f t="shared" si="5"/>
        <v>29.478592656358259</v>
      </c>
      <c r="P21" s="97">
        <f t="shared" si="6"/>
        <v>26.032765232130007</v>
      </c>
      <c r="Q21" s="97">
        <f t="shared" si="2"/>
        <v>100</v>
      </c>
    </row>
    <row r="22" spans="2:17" ht="15.75" x14ac:dyDescent="0.25">
      <c r="B22" s="93" t="s">
        <v>107</v>
      </c>
      <c r="C22" s="94">
        <f>+'Tav.9a (0-9)'!G19</f>
        <v>157316</v>
      </c>
      <c r="D22" s="94">
        <f>+'Tav.9b (10-19)'!G19</f>
        <v>59229</v>
      </c>
      <c r="E22" s="94">
        <f>+'Tav.9c (20-49)'!G19</f>
        <v>75561</v>
      </c>
      <c r="F22" s="94">
        <f>+'Tav.9d (50-249)'!G19</f>
        <v>109535</v>
      </c>
      <c r="G22" s="94">
        <f>+'Tav.9e (250+)'!G19</f>
        <v>38872</v>
      </c>
      <c r="H22" s="94">
        <f>+'Tav.9 (totale)'!G19</f>
        <v>440513</v>
      </c>
      <c r="I22" s="95"/>
      <c r="J22" s="96"/>
      <c r="K22" s="93" t="s">
        <v>107</v>
      </c>
      <c r="L22" s="97">
        <f t="shared" si="1"/>
        <v>35.711999418859378</v>
      </c>
      <c r="M22" s="97">
        <f t="shared" si="3"/>
        <v>13.445460179381765</v>
      </c>
      <c r="N22" s="97">
        <f t="shared" si="4"/>
        <v>17.152955758399866</v>
      </c>
      <c r="O22" s="97" t="s">
        <v>11</v>
      </c>
      <c r="P22" s="97" t="s">
        <v>11</v>
      </c>
      <c r="Q22" s="97">
        <f t="shared" si="2"/>
        <v>100</v>
      </c>
    </row>
    <row r="23" spans="2:17" ht="15.75" x14ac:dyDescent="0.25">
      <c r="B23" s="93" t="s">
        <v>22</v>
      </c>
      <c r="C23" s="94">
        <f>+'Tav.9a (0-9)'!G20</f>
        <v>18908</v>
      </c>
      <c r="D23" s="94">
        <f>+'Tav.9b (10-19)'!G20</f>
        <v>59270</v>
      </c>
      <c r="E23" s="94">
        <f>+'Tav.9c (20-49)'!G20</f>
        <v>145796</v>
      </c>
      <c r="F23" s="94">
        <f>+'Tav.9d (50-249)'!G20</f>
        <v>495782</v>
      </c>
      <c r="G23" s="94">
        <f>+'Tav.9e (250+)'!G20</f>
        <v>441275</v>
      </c>
      <c r="H23" s="94">
        <f>+'Tav.9 (totale)'!G20</f>
        <v>1161031</v>
      </c>
      <c r="I23" s="95"/>
      <c r="J23" s="96"/>
      <c r="K23" s="93" t="s">
        <v>22</v>
      </c>
      <c r="L23" s="97">
        <f t="shared" si="1"/>
        <v>1.6285525537216492</v>
      </c>
      <c r="M23" s="97">
        <f t="shared" si="3"/>
        <v>5.104945518250589</v>
      </c>
      <c r="N23" s="97">
        <f t="shared" si="4"/>
        <v>12.557459706071587</v>
      </c>
      <c r="O23" s="97">
        <f t="shared" si="5"/>
        <v>42.701874454687257</v>
      </c>
      <c r="P23" s="97">
        <f t="shared" si="6"/>
        <v>38.007167767268918</v>
      </c>
      <c r="Q23" s="97">
        <f t="shared" si="2"/>
        <v>100</v>
      </c>
    </row>
    <row r="24" spans="2:17" ht="15.75" x14ac:dyDescent="0.25">
      <c r="B24" s="93" t="s">
        <v>23</v>
      </c>
      <c r="C24" s="94">
        <f>+'Tav.9a (0-9)'!G21</f>
        <v>99558</v>
      </c>
      <c r="D24" s="94">
        <f>+'Tav.9b (10-19)'!G21</f>
        <v>33874</v>
      </c>
      <c r="E24" s="94">
        <f>+'Tav.9c (20-49)'!G21</f>
        <v>64085</v>
      </c>
      <c r="F24" s="94">
        <f>+'Tav.9d (50-249)'!G21</f>
        <v>85792</v>
      </c>
      <c r="G24" s="94">
        <f>+'Tav.9e (250+)'!G21</f>
        <v>90043</v>
      </c>
      <c r="H24" s="94">
        <f>+'Tav.9 (totale)'!G21</f>
        <v>373352</v>
      </c>
      <c r="I24" s="95"/>
      <c r="J24" s="96"/>
      <c r="K24" s="93" t="s">
        <v>23</v>
      </c>
      <c r="L24" s="97">
        <f t="shared" si="1"/>
        <v>26.665988129164969</v>
      </c>
      <c r="M24" s="97">
        <f t="shared" si="3"/>
        <v>9.0729392101823478</v>
      </c>
      <c r="N24" s="97">
        <f t="shared" si="4"/>
        <v>17.164766761661916</v>
      </c>
      <c r="O24" s="97">
        <f t="shared" si="5"/>
        <v>22.978851057447127</v>
      </c>
      <c r="P24" s="97">
        <f t="shared" si="6"/>
        <v>24.117454841543637</v>
      </c>
      <c r="Q24" s="97">
        <f t="shared" si="2"/>
        <v>100</v>
      </c>
    </row>
    <row r="25" spans="2:17" ht="15.75" x14ac:dyDescent="0.25">
      <c r="B25" s="93" t="s">
        <v>24</v>
      </c>
      <c r="C25" s="94" t="str">
        <f>+'Tav.9a (0-9)'!G22</f>
        <v>*</v>
      </c>
      <c r="D25" s="94" t="str">
        <f>+'Tav.9b (10-19)'!G22</f>
        <v>*</v>
      </c>
      <c r="E25" s="94">
        <f>+'Tav.9c (20-49)'!G22</f>
        <v>21159</v>
      </c>
      <c r="F25" s="94" t="str">
        <f>+'Tav.9d (50-249)'!G22</f>
        <v>*</v>
      </c>
      <c r="G25" s="94">
        <f>+'Tav.9e (250+)'!G22</f>
        <v>593453</v>
      </c>
      <c r="H25" s="94">
        <f>+'Tav.9 (totale)'!G22</f>
        <v>669447</v>
      </c>
      <c r="I25" s="95"/>
      <c r="J25" s="96"/>
      <c r="K25" s="93" t="s">
        <v>24</v>
      </c>
      <c r="L25" s="97" t="s">
        <v>11</v>
      </c>
      <c r="M25" s="97" t="s">
        <v>11</v>
      </c>
      <c r="N25" s="97">
        <f t="shared" si="4"/>
        <v>3.1606684323030798</v>
      </c>
      <c r="O25" s="97" t="s">
        <v>11</v>
      </c>
      <c r="P25" s="97">
        <f t="shared" si="6"/>
        <v>88.648242504634425</v>
      </c>
      <c r="Q25" s="97">
        <f t="shared" si="2"/>
        <v>100</v>
      </c>
    </row>
    <row r="26" spans="2:17" ht="15.75" x14ac:dyDescent="0.25">
      <c r="B26" s="93" t="s">
        <v>25</v>
      </c>
      <c r="C26" s="94">
        <f>+'Tav.9a (0-9)'!G23</f>
        <v>63916</v>
      </c>
      <c r="D26" s="94">
        <f>+'Tav.9b (10-19)'!G23</f>
        <v>112362</v>
      </c>
      <c r="E26" s="94">
        <f>+'Tav.9c (20-49)'!G23</f>
        <v>276916</v>
      </c>
      <c r="F26" s="94">
        <f>+'Tav.9d (50-249)'!G23</f>
        <v>960842</v>
      </c>
      <c r="G26" s="94">
        <f>+'Tav.9e (250+)'!G23</f>
        <v>945359</v>
      </c>
      <c r="H26" s="94">
        <f>+'Tav.9 (totale)'!G23</f>
        <v>2359395</v>
      </c>
      <c r="I26" s="95"/>
      <c r="J26" s="96"/>
      <c r="K26" s="93" t="s">
        <v>25</v>
      </c>
      <c r="L26" s="97">
        <f t="shared" si="1"/>
        <v>2.7089995528514725</v>
      </c>
      <c r="M26" s="97">
        <f t="shared" si="3"/>
        <v>4.7623225445506154</v>
      </c>
      <c r="N26" s="97">
        <f t="shared" si="4"/>
        <v>11.736737595866737</v>
      </c>
      <c r="O26" s="97">
        <f t="shared" si="5"/>
        <v>40.72408392829518</v>
      </c>
      <c r="P26" s="97">
        <f t="shared" si="6"/>
        <v>40.067856378435998</v>
      </c>
      <c r="Q26" s="97">
        <f t="shared" si="2"/>
        <v>100</v>
      </c>
    </row>
    <row r="27" spans="2:17" ht="15.75" x14ac:dyDescent="0.25">
      <c r="B27" s="93" t="s">
        <v>26</v>
      </c>
      <c r="C27" s="94">
        <f>+'Tav.9a (0-9)'!G24</f>
        <v>3586</v>
      </c>
      <c r="D27" s="94">
        <f>+'Tav.9b (10-19)'!G24</f>
        <v>11349</v>
      </c>
      <c r="E27" s="94">
        <f>+'Tav.9c (20-49)'!G24</f>
        <v>46841</v>
      </c>
      <c r="F27" s="94">
        <f>+'Tav.9d (50-249)'!G24</f>
        <v>239558</v>
      </c>
      <c r="G27" s="94">
        <f>+'Tav.9e (250+)'!G24</f>
        <v>1053446</v>
      </c>
      <c r="H27" s="94">
        <f>+'Tav.9 (totale)'!G24</f>
        <v>1354780</v>
      </c>
      <c r="I27" s="95"/>
      <c r="J27" s="96"/>
      <c r="K27" s="93" t="s">
        <v>26</v>
      </c>
      <c r="L27" s="97">
        <f t="shared" si="1"/>
        <v>0.26469242238592244</v>
      </c>
      <c r="M27" s="97">
        <f t="shared" si="3"/>
        <v>0.83770058607301556</v>
      </c>
      <c r="N27" s="97">
        <f t="shared" si="4"/>
        <v>3.4574617281034561</v>
      </c>
      <c r="O27" s="97">
        <f t="shared" si="5"/>
        <v>17.682428143314784</v>
      </c>
      <c r="P27" s="97">
        <f t="shared" si="6"/>
        <v>77.757717120122834</v>
      </c>
      <c r="Q27" s="97">
        <f t="shared" si="2"/>
        <v>100</v>
      </c>
    </row>
    <row r="28" spans="2:17" ht="15.75" customHeight="1" x14ac:dyDescent="0.25">
      <c r="B28" s="93" t="s">
        <v>27</v>
      </c>
      <c r="C28" s="94">
        <f>+'Tav.9a (0-9)'!G25</f>
        <v>64398</v>
      </c>
      <c r="D28" s="94">
        <f>+'Tav.9b (10-19)'!G25</f>
        <v>120062</v>
      </c>
      <c r="E28" s="94">
        <f>+'Tav.9c (20-49)'!G25</f>
        <v>279533</v>
      </c>
      <c r="F28" s="94">
        <f>+'Tav.9d (50-249)'!G25</f>
        <v>1095494</v>
      </c>
      <c r="G28" s="94">
        <f>+'Tav.9e (250+)'!G25</f>
        <v>500269</v>
      </c>
      <c r="H28" s="94">
        <f>+'Tav.9 (totale)'!G25</f>
        <v>2059756</v>
      </c>
      <c r="I28" s="95"/>
      <c r="J28" s="96"/>
      <c r="K28" s="93" t="s">
        <v>27</v>
      </c>
      <c r="L28" s="97">
        <f t="shared" si="1"/>
        <v>3.126486826594995</v>
      </c>
      <c r="M28" s="97">
        <f t="shared" si="3"/>
        <v>5.8289428456574468</v>
      </c>
      <c r="N28" s="97">
        <f t="shared" si="4"/>
        <v>13.571170565834013</v>
      </c>
      <c r="O28" s="97">
        <f t="shared" si="5"/>
        <v>53.185620044315925</v>
      </c>
      <c r="P28" s="97">
        <f t="shared" si="6"/>
        <v>24.287779717597619</v>
      </c>
      <c r="Q28" s="97">
        <f t="shared" si="2"/>
        <v>100</v>
      </c>
    </row>
    <row r="29" spans="2:17" ht="15.75" x14ac:dyDescent="0.25">
      <c r="B29" s="93" t="s">
        <v>28</v>
      </c>
      <c r="C29" s="94">
        <f>+'Tav.9a (0-9)'!G26</f>
        <v>239022</v>
      </c>
      <c r="D29" s="94">
        <f>+'Tav.9b (10-19)'!G26</f>
        <v>133407</v>
      </c>
      <c r="E29" s="94">
        <f>+'Tav.9c (20-49)'!G26</f>
        <v>172900</v>
      </c>
      <c r="F29" s="94">
        <f>+'Tav.9d (50-249)'!G26</f>
        <v>482671</v>
      </c>
      <c r="G29" s="94">
        <f>+'Tav.9e (250+)'!G26</f>
        <v>642374</v>
      </c>
      <c r="H29" s="94">
        <f>+'Tav.9 (totale)'!G26</f>
        <v>1670374</v>
      </c>
      <c r="I29" s="95"/>
      <c r="J29" s="96"/>
      <c r="K29" s="93" t="s">
        <v>28</v>
      </c>
      <c r="L29" s="97">
        <f t="shared" si="1"/>
        <v>14.309489970509597</v>
      </c>
      <c r="M29" s="97">
        <f t="shared" si="3"/>
        <v>7.9866544857618713</v>
      </c>
      <c r="N29" s="97">
        <f t="shared" si="4"/>
        <v>10.350975290563671</v>
      </c>
      <c r="O29" s="97">
        <f t="shared" si="5"/>
        <v>28.895983773693796</v>
      </c>
      <c r="P29" s="97">
        <f t="shared" si="6"/>
        <v>38.456896479471062</v>
      </c>
      <c r="Q29" s="97">
        <f t="shared" si="2"/>
        <v>100</v>
      </c>
    </row>
    <row r="30" spans="2:17" ht="15.75" x14ac:dyDescent="0.25">
      <c r="B30" s="93" t="s">
        <v>29</v>
      </c>
      <c r="C30" s="94">
        <f>+'Tav.9a (0-9)'!G27</f>
        <v>50026</v>
      </c>
      <c r="D30" s="94">
        <f>+'Tav.9b (10-19)'!G27</f>
        <v>67902</v>
      </c>
      <c r="E30" s="94">
        <f>+'Tav.9c (20-49)'!G27</f>
        <v>140717</v>
      </c>
      <c r="F30" s="94">
        <f>+'Tav.9d (50-249)'!G27</f>
        <v>588501</v>
      </c>
      <c r="G30" s="94">
        <f>+'Tav.9e (250+)'!G27</f>
        <v>1419646</v>
      </c>
      <c r="H30" s="94">
        <f>+'Tav.9 (totale)'!G27</f>
        <v>2266792</v>
      </c>
      <c r="I30" s="95"/>
      <c r="J30" s="96"/>
      <c r="K30" s="93" t="s">
        <v>29</v>
      </c>
      <c r="L30" s="97">
        <f t="shared" si="1"/>
        <v>2.2069073827682471</v>
      </c>
      <c r="M30" s="97">
        <f t="shared" si="3"/>
        <v>2.9955108364596308</v>
      </c>
      <c r="N30" s="97">
        <f t="shared" si="4"/>
        <v>6.2077596885819259</v>
      </c>
      <c r="O30" s="97">
        <f t="shared" si="5"/>
        <v>25.961843874515171</v>
      </c>
      <c r="P30" s="97">
        <f t="shared" si="6"/>
        <v>62.627978217675015</v>
      </c>
      <c r="Q30" s="97">
        <f t="shared" si="2"/>
        <v>100</v>
      </c>
    </row>
    <row r="31" spans="2:17" ht="15.75" x14ac:dyDescent="0.25">
      <c r="B31" s="93" t="s">
        <v>30</v>
      </c>
      <c r="C31" s="94">
        <f>+'Tav.9a (0-9)'!G28</f>
        <v>288535</v>
      </c>
      <c r="D31" s="94">
        <f>+'Tav.9b (10-19)'!G28</f>
        <v>467680</v>
      </c>
      <c r="E31" s="94">
        <f>+'Tav.9c (20-49)'!G28</f>
        <v>832340</v>
      </c>
      <c r="F31" s="94">
        <f>+'Tav.9d (50-249)'!G28</f>
        <v>1461785</v>
      </c>
      <c r="G31" s="94">
        <f>+'Tav.9e (250+)'!G28</f>
        <v>453742</v>
      </c>
      <c r="H31" s="94">
        <f>+'Tav.9 (totale)'!G28</f>
        <v>3504082</v>
      </c>
      <c r="I31" s="95"/>
      <c r="J31" s="96"/>
      <c r="K31" s="93" t="s">
        <v>30</v>
      </c>
      <c r="L31" s="97">
        <f t="shared" si="1"/>
        <v>8.2342536504568109</v>
      </c>
      <c r="M31" s="97">
        <f t="shared" si="3"/>
        <v>13.346719625853504</v>
      </c>
      <c r="N31" s="97">
        <f t="shared" si="4"/>
        <v>23.753439559918974</v>
      </c>
      <c r="O31" s="97">
        <f t="shared" si="5"/>
        <v>41.716632202100293</v>
      </c>
      <c r="P31" s="97">
        <f t="shared" si="6"/>
        <v>12.948954961670417</v>
      </c>
      <c r="Q31" s="97">
        <f t="shared" si="2"/>
        <v>100</v>
      </c>
    </row>
    <row r="32" spans="2:17" ht="15.75" x14ac:dyDescent="0.25">
      <c r="B32" s="93" t="s">
        <v>108</v>
      </c>
      <c r="C32" s="94">
        <f>+'Tav.9a (0-9)'!G29</f>
        <v>18972</v>
      </c>
      <c r="D32" s="94">
        <f>+'Tav.9b (10-19)'!G29</f>
        <v>53426</v>
      </c>
      <c r="E32" s="94">
        <f>+'Tav.9c (20-49)'!G29</f>
        <v>58982</v>
      </c>
      <c r="F32" s="94">
        <f>+'Tav.9d (50-249)'!G29</f>
        <v>205071</v>
      </c>
      <c r="G32" s="94">
        <f>+'Tav.9e (250+)'!G29</f>
        <v>584164</v>
      </c>
      <c r="H32" s="94">
        <f>+'Tav.9 (totale)'!G29</f>
        <v>920615</v>
      </c>
      <c r="I32" s="95"/>
      <c r="J32" s="96"/>
      <c r="K32" s="93" t="s">
        <v>108</v>
      </c>
      <c r="L32" s="97">
        <f t="shared" si="1"/>
        <v>2.0607963155064821</v>
      </c>
      <c r="M32" s="97">
        <f t="shared" si="3"/>
        <v>5.8032945368042013</v>
      </c>
      <c r="N32" s="97">
        <f t="shared" si="4"/>
        <v>6.4068041472276684</v>
      </c>
      <c r="O32" s="97">
        <f t="shared" si="5"/>
        <v>22.275435442611734</v>
      </c>
      <c r="P32" s="97">
        <f t="shared" si="6"/>
        <v>63.453669557849913</v>
      </c>
      <c r="Q32" s="97">
        <f t="shared" si="2"/>
        <v>100</v>
      </c>
    </row>
    <row r="33" spans="2:17" ht="15.75" x14ac:dyDescent="0.25">
      <c r="B33" s="93" t="s">
        <v>32</v>
      </c>
      <c r="C33" s="94">
        <f>+'Tav.9a (0-9)'!G30</f>
        <v>44542</v>
      </c>
      <c r="D33" s="94">
        <f>+'Tav.9b (10-19)'!G30</f>
        <v>39940</v>
      </c>
      <c r="E33" s="94">
        <f>+'Tav.9c (20-49)'!G30</f>
        <v>178407</v>
      </c>
      <c r="F33" s="94">
        <f>+'Tav.9d (50-249)'!G30</f>
        <v>401066</v>
      </c>
      <c r="G33" s="94">
        <f>+'Tav.9e (250+)'!G30</f>
        <v>514063</v>
      </c>
      <c r="H33" s="94">
        <f>+'Tav.9 (totale)'!G30</f>
        <v>1178018</v>
      </c>
      <c r="I33" s="95"/>
      <c r="J33" s="96"/>
      <c r="K33" s="93" t="s">
        <v>32</v>
      </c>
      <c r="L33" s="97">
        <f t="shared" si="1"/>
        <v>3.7810967234796071</v>
      </c>
      <c r="M33" s="97">
        <f t="shared" si="3"/>
        <v>3.3904405535399285</v>
      </c>
      <c r="N33" s="97">
        <f t="shared" si="4"/>
        <v>15.144675208698001</v>
      </c>
      <c r="O33" s="97">
        <f t="shared" si="5"/>
        <v>34.045829520431774</v>
      </c>
      <c r="P33" s="97">
        <f t="shared" si="6"/>
        <v>43.637957993850691</v>
      </c>
      <c r="Q33" s="97">
        <f t="shared" si="2"/>
        <v>100</v>
      </c>
    </row>
    <row r="34" spans="2:17" ht="16.5" customHeight="1" x14ac:dyDescent="0.25">
      <c r="B34" s="93" t="s">
        <v>33</v>
      </c>
      <c r="C34" s="94">
        <f>+'Tav.9a (0-9)'!G31</f>
        <v>172193</v>
      </c>
      <c r="D34" s="94">
        <f>+'Tav.9b (10-19)'!G31</f>
        <v>148634</v>
      </c>
      <c r="E34" s="94">
        <f>+'Tav.9c (20-49)'!G31</f>
        <v>517748</v>
      </c>
      <c r="F34" s="94">
        <f>+'Tav.9d (50-249)'!G31</f>
        <v>1094531</v>
      </c>
      <c r="G34" s="94">
        <f>+'Tav.9e (250+)'!G31</f>
        <v>1132800</v>
      </c>
      <c r="H34" s="94">
        <f>+'Tav.9 (totale)'!G31</f>
        <v>3065906</v>
      </c>
      <c r="I34" s="95"/>
      <c r="J34" s="96"/>
      <c r="K34" s="93" t="s">
        <v>33</v>
      </c>
      <c r="L34" s="97">
        <f t="shared" si="1"/>
        <v>5.6163822374201953</v>
      </c>
      <c r="M34" s="97">
        <f t="shared" si="3"/>
        <v>4.8479633752632996</v>
      </c>
      <c r="N34" s="97">
        <f t="shared" si="4"/>
        <v>16.887275735133432</v>
      </c>
      <c r="O34" s="97">
        <f t="shared" si="5"/>
        <v>35.700083433738669</v>
      </c>
      <c r="P34" s="97">
        <f t="shared" si="6"/>
        <v>36.9482952184444</v>
      </c>
      <c r="Q34" s="97">
        <f t="shared" si="2"/>
        <v>100</v>
      </c>
    </row>
    <row r="35" spans="2:17" ht="15.75" x14ac:dyDescent="0.25">
      <c r="B35" s="93" t="s">
        <v>34</v>
      </c>
      <c r="C35" s="94">
        <f>+'Tav.9a (0-9)'!G32</f>
        <v>9515</v>
      </c>
      <c r="D35" s="94">
        <f>+'Tav.9b (10-19)'!G32</f>
        <v>13238</v>
      </c>
      <c r="E35" s="94">
        <f>+'Tav.9c (20-49)'!G32</f>
        <v>50555</v>
      </c>
      <c r="F35" s="94">
        <f>+'Tav.9d (50-249)'!G32</f>
        <v>190283</v>
      </c>
      <c r="G35" s="94">
        <f>+'Tav.9e (250+)'!G32</f>
        <v>2381977</v>
      </c>
      <c r="H35" s="94">
        <f>+'Tav.9 (totale)'!G32</f>
        <v>2645568</v>
      </c>
      <c r="I35" s="95"/>
      <c r="J35" s="96"/>
      <c r="K35" s="93" t="s">
        <v>34</v>
      </c>
      <c r="L35" s="97">
        <f t="shared" si="1"/>
        <v>0.35965811500592693</v>
      </c>
      <c r="M35" s="97">
        <f t="shared" si="3"/>
        <v>0.50038403851271263</v>
      </c>
      <c r="N35" s="97">
        <f t="shared" si="4"/>
        <v>1.9109317923410019</v>
      </c>
      <c r="O35" s="97">
        <f t="shared" si="5"/>
        <v>7.1925197159929359</v>
      </c>
      <c r="P35" s="97">
        <f t="shared" si="6"/>
        <v>90.036506338147433</v>
      </c>
      <c r="Q35" s="97">
        <f t="shared" si="2"/>
        <v>100</v>
      </c>
    </row>
    <row r="36" spans="2:17" ht="15.75" customHeight="1" x14ac:dyDescent="0.25">
      <c r="B36" s="93" t="s">
        <v>35</v>
      </c>
      <c r="C36" s="94">
        <f>+'Tav.9a (0-9)'!G33</f>
        <v>7866</v>
      </c>
      <c r="D36" s="94">
        <f>+'Tav.9b (10-19)'!G33</f>
        <v>15213</v>
      </c>
      <c r="E36" s="94">
        <f>+'Tav.9c (20-49)'!G33</f>
        <v>32434</v>
      </c>
      <c r="F36" s="94">
        <f>+'Tav.9d (50-249)'!G33</f>
        <v>202720</v>
      </c>
      <c r="G36" s="94">
        <f>+'Tav.9e (250+)'!G33</f>
        <v>536379</v>
      </c>
      <c r="H36" s="94">
        <f>+'Tav.9 (totale)'!G33</f>
        <v>794612</v>
      </c>
      <c r="I36" s="95"/>
      <c r="J36" s="96"/>
      <c r="K36" s="93" t="s">
        <v>35</v>
      </c>
      <c r="L36" s="97">
        <f t="shared" si="1"/>
        <v>0.98991709161200692</v>
      </c>
      <c r="M36" s="97">
        <f t="shared" si="3"/>
        <v>1.9145192874006436</v>
      </c>
      <c r="N36" s="97">
        <f t="shared" si="4"/>
        <v>4.0817405224184888</v>
      </c>
      <c r="O36" s="97">
        <f t="shared" si="5"/>
        <v>25.511822121991614</v>
      </c>
      <c r="P36" s="97">
        <f t="shared" si="6"/>
        <v>67.50200097657725</v>
      </c>
      <c r="Q36" s="97">
        <f t="shared" si="2"/>
        <v>100</v>
      </c>
    </row>
    <row r="37" spans="2:17" ht="15.75" x14ac:dyDescent="0.25">
      <c r="B37" s="93" t="s">
        <v>36</v>
      </c>
      <c r="C37" s="94">
        <f>+'Tav.9a (0-9)'!G34</f>
        <v>57789</v>
      </c>
      <c r="D37" s="94">
        <f>+'Tav.9b (10-19)'!G34</f>
        <v>37213</v>
      </c>
      <c r="E37" s="94">
        <f>+'Tav.9c (20-49)'!G34</f>
        <v>158908</v>
      </c>
      <c r="F37" s="94">
        <f>+'Tav.9d (50-249)'!G34</f>
        <v>297455</v>
      </c>
      <c r="G37" s="94">
        <f>+'Tav.9e (250+)'!G34</f>
        <v>135823</v>
      </c>
      <c r="H37" s="94">
        <f>+'Tav.9 (totale)'!G34</f>
        <v>687188</v>
      </c>
      <c r="I37" s="95"/>
      <c r="J37" s="96"/>
      <c r="K37" s="93" t="s">
        <v>36</v>
      </c>
      <c r="L37" s="97">
        <f t="shared" si="1"/>
        <v>8.4094891063289801</v>
      </c>
      <c r="M37" s="97">
        <f t="shared" si="3"/>
        <v>5.415257542331938</v>
      </c>
      <c r="N37" s="97">
        <f t="shared" si="4"/>
        <v>23.124385175526928</v>
      </c>
      <c r="O37" s="97">
        <f t="shared" si="5"/>
        <v>43.285825712905343</v>
      </c>
      <c r="P37" s="97">
        <f t="shared" si="6"/>
        <v>19.765042462906806</v>
      </c>
      <c r="Q37" s="97">
        <f t="shared" si="2"/>
        <v>100</v>
      </c>
    </row>
    <row r="38" spans="2:17" ht="15.75" x14ac:dyDescent="0.25">
      <c r="B38" s="93" t="s">
        <v>37</v>
      </c>
      <c r="C38" s="94">
        <f>+'Tav.9a (0-9)'!G35</f>
        <v>40978</v>
      </c>
      <c r="D38" s="94">
        <f>+'Tav.9b (10-19)'!G35</f>
        <v>36871</v>
      </c>
      <c r="E38" s="94">
        <f>+'Tav.9c (20-49)'!G35</f>
        <v>68827</v>
      </c>
      <c r="F38" s="94">
        <f>+'Tav.9d (50-249)'!G35</f>
        <v>181762</v>
      </c>
      <c r="G38" s="94">
        <f>+'Tav.9e (250+)'!G35</f>
        <v>280597</v>
      </c>
      <c r="H38" s="94">
        <f>+'Tav.9 (totale)'!G35</f>
        <v>609035</v>
      </c>
      <c r="I38" s="95"/>
      <c r="J38" s="96"/>
      <c r="K38" s="93" t="s">
        <v>37</v>
      </c>
      <c r="L38" s="97">
        <f t="shared" si="1"/>
        <v>6.7283489454629049</v>
      </c>
      <c r="M38" s="97">
        <f t="shared" si="3"/>
        <v>6.0540034644971144</v>
      </c>
      <c r="N38" s="97">
        <f t="shared" si="4"/>
        <v>11.300992553794117</v>
      </c>
      <c r="O38" s="97">
        <f t="shared" si="5"/>
        <v>29.844261824033104</v>
      </c>
      <c r="P38" s="97">
        <f t="shared" si="6"/>
        <v>46.072393212212766</v>
      </c>
      <c r="Q38" s="97">
        <f t="shared" si="2"/>
        <v>100</v>
      </c>
    </row>
    <row r="39" spans="2:17" ht="15.75" x14ac:dyDescent="0.25">
      <c r="B39" s="93" t="s">
        <v>38</v>
      </c>
      <c r="C39" s="94">
        <f>+'Tav.9a (0-9)'!G36</f>
        <v>133137</v>
      </c>
      <c r="D39" s="94">
        <f>+'Tav.9b (10-19)'!G36</f>
        <v>32360</v>
      </c>
      <c r="E39" s="94">
        <f>+'Tav.9c (20-49)'!G36</f>
        <v>114893</v>
      </c>
      <c r="F39" s="94">
        <f>+'Tav.9d (50-249)'!G36</f>
        <v>270127</v>
      </c>
      <c r="G39" s="94">
        <f>+'Tav.9e (250+)'!G36</f>
        <v>32912</v>
      </c>
      <c r="H39" s="94">
        <f>+'Tav.9 (totale)'!G36</f>
        <v>583429</v>
      </c>
      <c r="I39" s="95"/>
      <c r="J39" s="96"/>
      <c r="K39" s="93" t="s">
        <v>38</v>
      </c>
      <c r="L39" s="97">
        <f t="shared" si="1"/>
        <v>22.819743276388387</v>
      </c>
      <c r="M39" s="97">
        <f t="shared" si="3"/>
        <v>5.54651894232203</v>
      </c>
      <c r="N39" s="97">
        <f t="shared" si="4"/>
        <v>19.692713252169504</v>
      </c>
      <c r="O39" s="97">
        <f t="shared" si="5"/>
        <v>46.29989253191048</v>
      </c>
      <c r="P39" s="97">
        <f t="shared" si="6"/>
        <v>5.6411319972095999</v>
      </c>
      <c r="Q39" s="97">
        <f t="shared" si="2"/>
        <v>100</v>
      </c>
    </row>
    <row r="40" spans="2:17" ht="15.75" x14ac:dyDescent="0.25">
      <c r="B40" s="93" t="s">
        <v>39</v>
      </c>
      <c r="C40" s="94">
        <f>+'Tav.9a (0-9)'!G37</f>
        <v>278962</v>
      </c>
      <c r="D40" s="94">
        <f>+'Tav.9b (10-19)'!G37</f>
        <v>154384</v>
      </c>
      <c r="E40" s="94">
        <f>+'Tav.9c (20-49)'!G37</f>
        <v>176509</v>
      </c>
      <c r="F40" s="94">
        <f>+'Tav.9d (50-249)'!G37</f>
        <v>488581</v>
      </c>
      <c r="G40" s="94">
        <f>+'Tav.9e (250+)'!G37</f>
        <v>4953468</v>
      </c>
      <c r="H40" s="94">
        <f>+'Tav.9 (totale)'!G37</f>
        <v>6051904</v>
      </c>
      <c r="I40" s="95"/>
      <c r="J40" s="96"/>
      <c r="K40" s="93" t="s">
        <v>39</v>
      </c>
      <c r="L40" s="97">
        <f t="shared" si="1"/>
        <v>4.6094914922642527</v>
      </c>
      <c r="M40" s="97">
        <f t="shared" si="3"/>
        <v>2.5509988261545455</v>
      </c>
      <c r="N40" s="97">
        <f t="shared" si="4"/>
        <v>2.916586251202927</v>
      </c>
      <c r="O40" s="97">
        <f t="shared" si="5"/>
        <v>8.0731782923192448</v>
      </c>
      <c r="P40" s="97">
        <f t="shared" si="6"/>
        <v>81.849745138059021</v>
      </c>
      <c r="Q40" s="97">
        <f t="shared" si="2"/>
        <v>100</v>
      </c>
    </row>
    <row r="41" spans="2:17" ht="15.75" x14ac:dyDescent="0.25">
      <c r="B41" s="93" t="s">
        <v>40</v>
      </c>
      <c r="C41" s="94">
        <f>+'Tav.9a (0-9)'!G38</f>
        <v>278962</v>
      </c>
      <c r="D41" s="94">
        <f>+'Tav.9b (10-19)'!G38</f>
        <v>154384</v>
      </c>
      <c r="E41" s="94">
        <f>+'Tav.9c (20-49)'!G38</f>
        <v>176509</v>
      </c>
      <c r="F41" s="94">
        <f>+'Tav.9d (50-249)'!G38</f>
        <v>488581</v>
      </c>
      <c r="G41" s="94">
        <f>+'Tav.9e (250+)'!G38</f>
        <v>4953468</v>
      </c>
      <c r="H41" s="94">
        <f>+'Tav.9 (totale)'!G38</f>
        <v>6051904</v>
      </c>
      <c r="I41" s="95"/>
      <c r="J41" s="96"/>
      <c r="K41" s="93" t="s">
        <v>40</v>
      </c>
      <c r="L41" s="97">
        <f t="shared" si="1"/>
        <v>4.6094914922642527</v>
      </c>
      <c r="M41" s="97">
        <f t="shared" si="3"/>
        <v>2.5509988261545455</v>
      </c>
      <c r="N41" s="97">
        <f t="shared" si="4"/>
        <v>2.916586251202927</v>
      </c>
      <c r="O41" s="97">
        <f t="shared" si="5"/>
        <v>8.0731782923192448</v>
      </c>
      <c r="P41" s="97">
        <f t="shared" si="6"/>
        <v>81.849745138059021</v>
      </c>
      <c r="Q41" s="97">
        <f t="shared" si="2"/>
        <v>100</v>
      </c>
    </row>
    <row r="42" spans="2:17" ht="15.75" x14ac:dyDescent="0.25">
      <c r="B42" s="93" t="s">
        <v>41</v>
      </c>
      <c r="C42" s="94">
        <f>+'Tav.9a (0-9)'!G39</f>
        <v>80507</v>
      </c>
      <c r="D42" s="94">
        <f>+'Tav.9b (10-19)'!G39</f>
        <v>104550</v>
      </c>
      <c r="E42" s="94">
        <f>+'Tav.9c (20-49)'!G39</f>
        <v>0</v>
      </c>
      <c r="F42" s="94">
        <f>+'Tav.9d (50-249)'!G39</f>
        <v>778820</v>
      </c>
      <c r="G42" s="94">
        <f>+'Tav.9e (250+)'!G39</f>
        <v>2171427</v>
      </c>
      <c r="H42" s="94">
        <f>+'Tav.9 (totale)'!G39</f>
        <v>3480424</v>
      </c>
      <c r="I42" s="95"/>
      <c r="J42" s="96"/>
      <c r="K42" s="93" t="s">
        <v>41</v>
      </c>
      <c r="L42" s="97">
        <f t="shared" si="1"/>
        <v>2.3131377096583634</v>
      </c>
      <c r="M42" s="97">
        <f t="shared" si="3"/>
        <v>3.0039443470105942</v>
      </c>
      <c r="N42" s="97" t="s">
        <v>11</v>
      </c>
      <c r="O42" s="97">
        <f t="shared" si="5"/>
        <v>22.377158645038651</v>
      </c>
      <c r="P42" s="97">
        <f t="shared" si="6"/>
        <v>62.389726079351249</v>
      </c>
      <c r="Q42" s="97">
        <f t="shared" si="2"/>
        <v>100</v>
      </c>
    </row>
    <row r="43" spans="2:17" ht="15.75" x14ac:dyDescent="0.25">
      <c r="B43" s="93" t="s">
        <v>42</v>
      </c>
      <c r="C43" s="94">
        <f>+'Tav.9a (0-9)'!G40</f>
        <v>5485</v>
      </c>
      <c r="D43" s="94">
        <f>+'Tav.9b (10-19)'!G40</f>
        <v>7494</v>
      </c>
      <c r="E43" s="94">
        <f>+'Tav.9c (20-49)'!G40</f>
        <v>64314</v>
      </c>
      <c r="F43" s="94">
        <f>+'Tav.9d (50-249)'!G40</f>
        <v>278191</v>
      </c>
      <c r="G43" s="94">
        <f>+'Tav.9e (250+)'!G40</f>
        <v>1469458</v>
      </c>
      <c r="H43" s="94">
        <f>+'Tav.9 (totale)'!G40</f>
        <v>1824942</v>
      </c>
      <c r="I43" s="95"/>
      <c r="J43" s="96"/>
      <c r="K43" s="93" t="s">
        <v>42</v>
      </c>
      <c r="L43" s="97">
        <f t="shared" si="1"/>
        <v>0.30055749716977304</v>
      </c>
      <c r="M43" s="97">
        <f t="shared" si="3"/>
        <v>0.41064318756431717</v>
      </c>
      <c r="N43" s="97" t="s">
        <v>11</v>
      </c>
      <c r="O43" s="97">
        <f t="shared" si="5"/>
        <v>15.243826927102342</v>
      </c>
      <c r="P43" s="97" t="s">
        <v>11</v>
      </c>
      <c r="Q43" s="97">
        <f t="shared" si="2"/>
        <v>100</v>
      </c>
    </row>
    <row r="44" spans="2:17" ht="15.75" x14ac:dyDescent="0.25">
      <c r="B44" s="93" t="s">
        <v>43</v>
      </c>
      <c r="C44" s="94">
        <f>+'Tav.9a (0-9)'!G41</f>
        <v>18484</v>
      </c>
      <c r="D44" s="94">
        <f>+'Tav.9b (10-19)'!G41</f>
        <v>8223</v>
      </c>
      <c r="E44" s="94" t="str">
        <f>+'Tav.9c (20-49)'!G41</f>
        <v>*</v>
      </c>
      <c r="F44" s="94">
        <f>+'Tav.9d (50-249)'!G41</f>
        <v>67292</v>
      </c>
      <c r="G44" s="94">
        <f>+'Tav.9e (250+)'!G41</f>
        <v>1239</v>
      </c>
      <c r="H44" s="94">
        <f>+'Tav.9 (totale)'!G41</f>
        <v>118133</v>
      </c>
      <c r="I44" s="95"/>
      <c r="J44" s="96"/>
      <c r="K44" s="93" t="s">
        <v>43</v>
      </c>
      <c r="L44" s="97">
        <f t="shared" si="1"/>
        <v>15.646771012333557</v>
      </c>
      <c r="M44" s="97">
        <f t="shared" si="3"/>
        <v>6.9607984221174437</v>
      </c>
      <c r="N44" s="97" t="s">
        <v>11</v>
      </c>
      <c r="O44" s="97">
        <f t="shared" si="5"/>
        <v>56.962914680910501</v>
      </c>
      <c r="P44" s="97" t="s">
        <v>11</v>
      </c>
      <c r="Q44" s="97">
        <f t="shared" si="2"/>
        <v>100</v>
      </c>
    </row>
    <row r="45" spans="2:17" ht="15.75" x14ac:dyDescent="0.25">
      <c r="B45" s="93" t="s">
        <v>44</v>
      </c>
      <c r="C45" s="94">
        <f>+'Tav.9a (0-9)'!G42</f>
        <v>50693</v>
      </c>
      <c r="D45" s="94">
        <f>+'Tav.9b (10-19)'!G42</f>
        <v>80759</v>
      </c>
      <c r="E45" s="94">
        <f>+'Tav.9c (20-49)'!G42</f>
        <v>226481</v>
      </c>
      <c r="F45" s="94">
        <f>+'Tav.9d (50-249)'!G42</f>
        <v>421740</v>
      </c>
      <c r="G45" s="94">
        <f>+'Tav.9e (250+)'!G42</f>
        <v>654162</v>
      </c>
      <c r="H45" s="94">
        <f>+'Tav.9 (totale)'!G42</f>
        <v>1433835</v>
      </c>
      <c r="I45" s="95"/>
      <c r="J45" s="96"/>
      <c r="K45" s="93" t="s">
        <v>44</v>
      </c>
      <c r="L45" s="97">
        <f t="shared" si="1"/>
        <v>3.5354835110037071</v>
      </c>
      <c r="M45" s="97">
        <f t="shared" si="3"/>
        <v>5.6323775050825233</v>
      </c>
      <c r="N45" s="97">
        <f t="shared" si="4"/>
        <v>15.79547158494527</v>
      </c>
      <c r="O45" s="97">
        <f t="shared" si="5"/>
        <v>29.413426231051691</v>
      </c>
      <c r="P45" s="97">
        <f t="shared" si="6"/>
        <v>45.62324116791681</v>
      </c>
      <c r="Q45" s="97">
        <f t="shared" si="2"/>
        <v>100</v>
      </c>
    </row>
    <row r="46" spans="2:17" ht="15.75" x14ac:dyDescent="0.25">
      <c r="B46" s="93" t="s">
        <v>45</v>
      </c>
      <c r="C46" s="94">
        <f>+'Tav.9a (0-9)'!G43</f>
        <v>5845</v>
      </c>
      <c r="D46" s="94">
        <f>+'Tav.9b (10-19)'!G43</f>
        <v>8074</v>
      </c>
      <c r="E46" s="94" t="str">
        <f>+'Tav.9c (20-49)'!G43</f>
        <v>*</v>
      </c>
      <c r="F46" s="94">
        <f>+'Tav.9d (50-249)'!G43</f>
        <v>11597</v>
      </c>
      <c r="G46" s="94">
        <f>+'Tav.9e (250+)'!G43</f>
        <v>46568</v>
      </c>
      <c r="H46" s="94">
        <f>+'Tav.9 (totale)'!G43</f>
        <v>103514</v>
      </c>
      <c r="I46" s="95"/>
      <c r="J46" s="96"/>
      <c r="K46" s="93" t="s">
        <v>45</v>
      </c>
      <c r="L46" s="97">
        <f t="shared" si="1"/>
        <v>5.646579206677357</v>
      </c>
      <c r="M46" s="97">
        <f t="shared" si="3"/>
        <v>7.7999111231331035</v>
      </c>
      <c r="N46" s="97" t="s">
        <v>11</v>
      </c>
      <c r="O46" s="97">
        <f t="shared" si="5"/>
        <v>11.203315493556428</v>
      </c>
      <c r="P46" s="97" t="s">
        <v>11</v>
      </c>
      <c r="Q46" s="97">
        <f t="shared" si="2"/>
        <v>100</v>
      </c>
    </row>
    <row r="47" spans="2:17" ht="15.75" x14ac:dyDescent="0.25">
      <c r="B47" s="93" t="s">
        <v>46</v>
      </c>
      <c r="C47" s="94">
        <f>+'Tav.9a (0-9)'!G44</f>
        <v>1082249</v>
      </c>
      <c r="D47" s="94">
        <f>+'Tav.9b (10-19)'!G44</f>
        <v>505135</v>
      </c>
      <c r="E47" s="94">
        <f>+'Tav.9c (20-49)'!G44</f>
        <v>616194</v>
      </c>
      <c r="F47" s="94">
        <f>+'Tav.9d (50-249)'!G44</f>
        <v>691132</v>
      </c>
      <c r="G47" s="94">
        <f>+'Tav.9e (250+)'!G44</f>
        <v>449676</v>
      </c>
      <c r="H47" s="94">
        <f>+'Tav.9 (totale)'!G44</f>
        <v>3344386</v>
      </c>
      <c r="I47" s="95"/>
      <c r="J47" s="96"/>
      <c r="K47" s="93" t="s">
        <v>46</v>
      </c>
      <c r="L47" s="97">
        <f t="shared" si="1"/>
        <v>32.360170147823844</v>
      </c>
      <c r="M47" s="97">
        <f t="shared" si="3"/>
        <v>15.103968262036737</v>
      </c>
      <c r="N47" s="97">
        <f t="shared" si="4"/>
        <v>18.424727289254292</v>
      </c>
      <c r="O47" s="97">
        <f t="shared" si="5"/>
        <v>20.66543754219758</v>
      </c>
      <c r="P47" s="97">
        <f t="shared" si="6"/>
        <v>13.445696758687545</v>
      </c>
      <c r="Q47" s="97">
        <f t="shared" si="2"/>
        <v>100</v>
      </c>
    </row>
    <row r="48" spans="2:17" ht="15.75" x14ac:dyDescent="0.25">
      <c r="B48" s="93" t="s">
        <v>47</v>
      </c>
      <c r="C48" s="94">
        <f>+'Tav.9a (0-9)'!G45</f>
        <v>426493</v>
      </c>
      <c r="D48" s="94">
        <f>+'Tav.9b (10-19)'!G45</f>
        <v>130428</v>
      </c>
      <c r="E48" s="94">
        <f>+'Tav.9c (20-49)'!G45</f>
        <v>175314</v>
      </c>
      <c r="F48" s="94">
        <f>+'Tav.9d (50-249)'!G45</f>
        <v>118121</v>
      </c>
      <c r="G48" s="94">
        <f>+'Tav.9e (250+)'!G45</f>
        <v>11735</v>
      </c>
      <c r="H48" s="94">
        <f>+'Tav.9 (totale)'!G45</f>
        <v>862091</v>
      </c>
      <c r="I48" s="95"/>
      <c r="J48" s="96"/>
      <c r="K48" s="93" t="s">
        <v>47</v>
      </c>
      <c r="L48" s="97">
        <f t="shared" si="1"/>
        <v>49.471923497635402</v>
      </c>
      <c r="M48" s="97">
        <f t="shared" si="3"/>
        <v>15.129261296081273</v>
      </c>
      <c r="N48" s="97">
        <f t="shared" si="4"/>
        <v>20.335904214288284</v>
      </c>
      <c r="O48" s="97">
        <f t="shared" si="5"/>
        <v>13.701685784911339</v>
      </c>
      <c r="P48" s="97">
        <f t="shared" si="6"/>
        <v>1.361225207083707</v>
      </c>
      <c r="Q48" s="97">
        <f t="shared" si="2"/>
        <v>100</v>
      </c>
    </row>
    <row r="49" spans="2:20" ht="13.5" customHeight="1" x14ac:dyDescent="0.25">
      <c r="B49" s="93" t="s">
        <v>48</v>
      </c>
      <c r="C49" s="94">
        <f>+'Tav.9a (0-9)'!G46</f>
        <v>55320</v>
      </c>
      <c r="D49" s="94">
        <f>+'Tav.9b (10-19)'!G46</f>
        <v>93520</v>
      </c>
      <c r="E49" s="94">
        <f>+'Tav.9c (20-49)'!G46</f>
        <v>134066</v>
      </c>
      <c r="F49" s="94">
        <f>+'Tav.9d (50-249)'!G46</f>
        <v>309353</v>
      </c>
      <c r="G49" s="94">
        <f>+'Tav.9e (250+)'!G46</f>
        <v>178447</v>
      </c>
      <c r="H49" s="94">
        <f>+'Tav.9 (totale)'!G46</f>
        <v>770706</v>
      </c>
      <c r="I49" s="95"/>
      <c r="J49" s="96"/>
      <c r="K49" s="93" t="s">
        <v>48</v>
      </c>
      <c r="L49" s="97">
        <f t="shared" si="1"/>
        <v>7.1778343492849412</v>
      </c>
      <c r="M49" s="97">
        <f t="shared" si="3"/>
        <v>12.13432878425755</v>
      </c>
      <c r="N49" s="97">
        <f t="shared" si="4"/>
        <v>17.395219448142353</v>
      </c>
      <c r="O49" s="97">
        <f t="shared" si="5"/>
        <v>40.138911595342449</v>
      </c>
      <c r="P49" s="97">
        <f t="shared" si="6"/>
        <v>23.153705822972704</v>
      </c>
      <c r="Q49" s="97">
        <f t="shared" si="2"/>
        <v>100</v>
      </c>
    </row>
    <row r="50" spans="2:20" ht="15.75" x14ac:dyDescent="0.25">
      <c r="B50" s="93" t="s">
        <v>49</v>
      </c>
      <c r="C50" s="94">
        <f>+'Tav.9a (0-9)'!G47</f>
        <v>600436</v>
      </c>
      <c r="D50" s="94">
        <f>+'Tav.9b (10-19)'!G47</f>
        <v>281187</v>
      </c>
      <c r="E50" s="94">
        <f>+'Tav.9c (20-49)'!G47</f>
        <v>306814</v>
      </c>
      <c r="F50" s="94">
        <f>+'Tav.9d (50-249)'!G47</f>
        <v>263658</v>
      </c>
      <c r="G50" s="94">
        <f>+'Tav.9e (250+)'!G47</f>
        <v>259494</v>
      </c>
      <c r="H50" s="94">
        <f>+'Tav.9 (totale)'!G47</f>
        <v>1711589</v>
      </c>
      <c r="I50" s="95"/>
      <c r="J50" s="96"/>
      <c r="K50" s="93" t="s">
        <v>49</v>
      </c>
      <c r="L50" s="97">
        <f t="shared" si="1"/>
        <v>35.080618068940616</v>
      </c>
      <c r="M50" s="97">
        <f t="shared" si="3"/>
        <v>16.428418270975101</v>
      </c>
      <c r="N50" s="97">
        <f t="shared" si="4"/>
        <v>17.925681924807883</v>
      </c>
      <c r="O50" s="97">
        <f t="shared" si="5"/>
        <v>15.404282219621651</v>
      </c>
      <c r="P50" s="97">
        <f t="shared" si="6"/>
        <v>15.160999515654753</v>
      </c>
      <c r="Q50" s="97">
        <f t="shared" si="2"/>
        <v>100</v>
      </c>
    </row>
    <row r="51" spans="2:20" ht="15.75" x14ac:dyDescent="0.25">
      <c r="B51" s="93" t="s">
        <v>50</v>
      </c>
      <c r="C51" s="94">
        <f>+'Tav.9a (0-9)'!G48</f>
        <v>2736216</v>
      </c>
      <c r="D51" s="94">
        <f>+'Tav.9b (10-19)'!G48</f>
        <v>662531</v>
      </c>
      <c r="E51" s="94">
        <f>+'Tav.9c (20-49)'!G48</f>
        <v>1615012</v>
      </c>
      <c r="F51" s="94">
        <f>+'Tav.9d (50-249)'!G48</f>
        <v>2177232</v>
      </c>
      <c r="G51" s="94">
        <f>+'Tav.9e (250+)'!G48</f>
        <v>4151006</v>
      </c>
      <c r="H51" s="94">
        <f>+'Tav.9 (totale)'!G48</f>
        <v>11341997</v>
      </c>
      <c r="I51" s="95"/>
      <c r="J51" s="96"/>
      <c r="K51" s="93" t="s">
        <v>50</v>
      </c>
      <c r="L51" s="97">
        <f t="shared" si="1"/>
        <v>24.12464048438736</v>
      </c>
      <c r="M51" s="97">
        <f t="shared" si="3"/>
        <v>5.8413963607996013</v>
      </c>
      <c r="N51" s="97">
        <f t="shared" si="4"/>
        <v>14.239220835625332</v>
      </c>
      <c r="O51" s="97">
        <f t="shared" si="5"/>
        <v>19.196196225408983</v>
      </c>
      <c r="P51" s="97">
        <f t="shared" si="6"/>
        <v>36.598546093778722</v>
      </c>
      <c r="Q51" s="97">
        <f t="shared" si="2"/>
        <v>100</v>
      </c>
    </row>
    <row r="52" spans="2:20" ht="15.75" x14ac:dyDescent="0.25">
      <c r="B52" s="93" t="s">
        <v>51</v>
      </c>
      <c r="C52" s="94">
        <f>+'Tav.9a (0-9)'!G49</f>
        <v>321438</v>
      </c>
      <c r="D52" s="94">
        <f>+'Tav.9b (10-19)'!G49</f>
        <v>85862</v>
      </c>
      <c r="E52" s="94">
        <f>+'Tav.9c (20-49)'!G49</f>
        <v>275095</v>
      </c>
      <c r="F52" s="94">
        <f>+'Tav.9d (50-249)'!G49</f>
        <v>267524</v>
      </c>
      <c r="G52" s="94">
        <f>+'Tav.9e (250+)'!G49</f>
        <v>121484</v>
      </c>
      <c r="H52" s="94">
        <f>+'Tav.9 (totale)'!G49</f>
        <v>1071403</v>
      </c>
      <c r="I52" s="95"/>
      <c r="J52" s="96"/>
      <c r="K52" s="93" t="s">
        <v>51</v>
      </c>
      <c r="L52" s="97">
        <f t="shared" si="1"/>
        <v>30.00159603809211</v>
      </c>
      <c r="M52" s="97">
        <f t="shared" si="3"/>
        <v>8.0139779336066823</v>
      </c>
      <c r="N52" s="97">
        <f t="shared" si="4"/>
        <v>25.676146137354479</v>
      </c>
      <c r="O52" s="97">
        <f t="shared" si="5"/>
        <v>24.969502605462186</v>
      </c>
      <c r="P52" s="97">
        <f t="shared" si="6"/>
        <v>11.338777285484547</v>
      </c>
      <c r="Q52" s="97">
        <f t="shared" si="2"/>
        <v>100</v>
      </c>
    </row>
    <row r="53" spans="2:20" ht="15.75" x14ac:dyDescent="0.25">
      <c r="B53" s="93" t="s">
        <v>52</v>
      </c>
      <c r="C53" s="94">
        <f>+'Tav.9a (0-9)'!G50</f>
        <v>1155286</v>
      </c>
      <c r="D53" s="94">
        <f>+'Tav.9b (10-19)'!G50</f>
        <v>412341</v>
      </c>
      <c r="E53" s="94">
        <f>+'Tav.9c (20-49)'!G50</f>
        <v>1115582</v>
      </c>
      <c r="F53" s="94">
        <f>+'Tav.9d (50-249)'!G50</f>
        <v>1590509</v>
      </c>
      <c r="G53" s="94">
        <f>+'Tav.9e (250+)'!G50</f>
        <v>1529121</v>
      </c>
      <c r="H53" s="94">
        <f>+'Tav.9 (totale)'!G50</f>
        <v>5802839</v>
      </c>
      <c r="I53" s="95"/>
      <c r="J53" s="96"/>
      <c r="K53" s="93" t="s">
        <v>52</v>
      </c>
      <c r="L53" s="97">
        <f t="shared" si="1"/>
        <v>19.908979035951198</v>
      </c>
      <c r="M53" s="97">
        <f t="shared" si="3"/>
        <v>7.1058493954424717</v>
      </c>
      <c r="N53" s="97">
        <f t="shared" si="4"/>
        <v>19.224762224145802</v>
      </c>
      <c r="O53" s="97">
        <f t="shared" si="5"/>
        <v>27.409152657862819</v>
      </c>
      <c r="P53" s="97">
        <f t="shared" si="6"/>
        <v>26.351256686597711</v>
      </c>
      <c r="Q53" s="97">
        <f t="shared" si="2"/>
        <v>100</v>
      </c>
    </row>
    <row r="54" spans="2:20" ht="15.75" x14ac:dyDescent="0.25">
      <c r="B54" s="93" t="s">
        <v>53</v>
      </c>
      <c r="C54" s="94">
        <f>+'Tav.9a (0-9)'!G51</f>
        <v>1259492</v>
      </c>
      <c r="D54" s="94">
        <f>+'Tav.9b (10-19)'!G51</f>
        <v>164328</v>
      </c>
      <c r="E54" s="94">
        <f>+'Tav.9c (20-49)'!G51</f>
        <v>224335</v>
      </c>
      <c r="F54" s="94">
        <f>+'Tav.9d (50-249)'!G51</f>
        <v>319199</v>
      </c>
      <c r="G54" s="94">
        <f>+'Tav.9e (250+)'!G51</f>
        <v>2500401</v>
      </c>
      <c r="H54" s="94">
        <f>+'Tav.9 (totale)'!G51</f>
        <v>4467755</v>
      </c>
      <c r="I54" s="95"/>
      <c r="J54" s="96"/>
      <c r="K54" s="93" t="s">
        <v>53</v>
      </c>
      <c r="L54" s="97">
        <f t="shared" si="1"/>
        <v>28.190713232932424</v>
      </c>
      <c r="M54" s="97">
        <f t="shared" si="3"/>
        <v>3.6780888835668026</v>
      </c>
      <c r="N54" s="97">
        <f t="shared" si="4"/>
        <v>5.0212019235611622</v>
      </c>
      <c r="O54" s="97">
        <f t="shared" si="5"/>
        <v>7.1445054619154362</v>
      </c>
      <c r="P54" s="97">
        <f t="shared" si="6"/>
        <v>55.965490498024174</v>
      </c>
      <c r="Q54" s="97">
        <f t="shared" si="2"/>
        <v>100</v>
      </c>
    </row>
    <row r="55" spans="2:20" s="85" customFormat="1" ht="15.75" x14ac:dyDescent="0.25">
      <c r="B55" s="93" t="s">
        <v>54</v>
      </c>
      <c r="C55" s="94">
        <f>+'Tav.9a (0-9)'!G52</f>
        <v>302563</v>
      </c>
      <c r="D55" s="94">
        <f>+'Tav.9b (10-19)'!G52</f>
        <v>271397</v>
      </c>
      <c r="E55" s="94">
        <f>+'Tav.9c (20-49)'!G52</f>
        <v>618084</v>
      </c>
      <c r="F55" s="94">
        <f>+'Tav.9d (50-249)'!G52</f>
        <v>1327110</v>
      </c>
      <c r="G55" s="94">
        <f>+'Tav.9e (250+)'!G52</f>
        <v>6372765</v>
      </c>
      <c r="H55" s="94">
        <f>+'Tav.9 (totale)'!G52</f>
        <v>8891919</v>
      </c>
      <c r="I55" s="95"/>
      <c r="J55" s="96"/>
      <c r="K55" s="93" t="s">
        <v>54</v>
      </c>
      <c r="L55" s="97">
        <f t="shared" si="1"/>
        <v>3.4026738210278342</v>
      </c>
      <c r="M55" s="97">
        <f t="shared" si="3"/>
        <v>3.0521758014214933</v>
      </c>
      <c r="N55" s="97">
        <f t="shared" si="4"/>
        <v>6.9510754652623348</v>
      </c>
      <c r="O55" s="97">
        <f t="shared" si="5"/>
        <v>14.924899788223442</v>
      </c>
      <c r="P55" s="97">
        <f t="shared" si="6"/>
        <v>71.669175124064893</v>
      </c>
      <c r="Q55" s="97">
        <f t="shared" si="2"/>
        <v>100</v>
      </c>
      <c r="S55" s="84"/>
      <c r="T55" s="84"/>
    </row>
    <row r="56" spans="2:20" ht="15.75" x14ac:dyDescent="0.25">
      <c r="B56" s="93" t="s">
        <v>55</v>
      </c>
      <c r="C56" s="94">
        <f>+'Tav.9a (0-9)'!G53</f>
        <v>151182</v>
      </c>
      <c r="D56" s="94">
        <f>+'Tav.9b (10-19)'!G53</f>
        <v>135247</v>
      </c>
      <c r="E56" s="94">
        <f>+'Tav.9c (20-49)'!G53</f>
        <v>384637</v>
      </c>
      <c r="F56" s="94">
        <f>+'Tav.9d (50-249)'!G53</f>
        <v>487873</v>
      </c>
      <c r="G56" s="94">
        <f>+'Tav.9e (250+)'!G53</f>
        <v>3079146</v>
      </c>
      <c r="H56" s="94">
        <f>+'Tav.9 (totale)'!G53</f>
        <v>4238085</v>
      </c>
      <c r="I56" s="95"/>
      <c r="J56" s="96"/>
      <c r="K56" s="93" t="s">
        <v>55</v>
      </c>
      <c r="L56" s="97">
        <f t="shared" si="1"/>
        <v>3.5672243477891543</v>
      </c>
      <c r="M56" s="97">
        <f t="shared" si="3"/>
        <v>3.1912290574634539</v>
      </c>
      <c r="N56" s="97">
        <f t="shared" si="4"/>
        <v>9.0757264188896638</v>
      </c>
      <c r="O56" s="97">
        <f t="shared" si="5"/>
        <v>11.511637921372508</v>
      </c>
      <c r="P56" s="97">
        <f t="shared" si="6"/>
        <v>72.654182254485221</v>
      </c>
      <c r="Q56" s="97">
        <f t="shared" si="2"/>
        <v>100</v>
      </c>
      <c r="S56" s="85"/>
      <c r="T56" s="85"/>
    </row>
    <row r="57" spans="2:20" ht="15.75" x14ac:dyDescent="0.25">
      <c r="B57" s="93" t="s">
        <v>56</v>
      </c>
      <c r="C57" s="94">
        <f>+'Tav.9a (0-9)'!G54</f>
        <v>7923</v>
      </c>
      <c r="D57" s="94">
        <f>+'Tav.9b (10-19)'!G54</f>
        <v>3887</v>
      </c>
      <c r="E57" s="94">
        <f>+'Tav.9c (20-49)'!G54</f>
        <v>20303</v>
      </c>
      <c r="F57" s="94">
        <f>+'Tav.9d (50-249)'!G54</f>
        <v>114944</v>
      </c>
      <c r="G57" s="94">
        <f>+'Tav.9e (250+)'!G54</f>
        <v>1669693</v>
      </c>
      <c r="H57" s="94">
        <f>+'Tav.9 (totale)'!G54</f>
        <v>1816750</v>
      </c>
      <c r="I57" s="95"/>
      <c r="J57" s="96"/>
      <c r="K57" s="93" t="s">
        <v>56</v>
      </c>
      <c r="L57" s="97">
        <f t="shared" si="1"/>
        <v>0.43610843539287192</v>
      </c>
      <c r="M57" s="97">
        <f t="shared" si="3"/>
        <v>0.21395348837209305</v>
      </c>
      <c r="N57" s="97">
        <f t="shared" si="4"/>
        <v>1.1175450667400577</v>
      </c>
      <c r="O57" s="97">
        <f t="shared" si="5"/>
        <v>6.3269024356680887</v>
      </c>
      <c r="P57" s="97">
        <f t="shared" si="6"/>
        <v>91.905490573826881</v>
      </c>
      <c r="Q57" s="97">
        <f t="shared" si="2"/>
        <v>100</v>
      </c>
    </row>
    <row r="58" spans="2:20" s="85" customFormat="1" ht="15.75" x14ac:dyDescent="0.25">
      <c r="B58" s="93" t="s">
        <v>57</v>
      </c>
      <c r="C58" s="94">
        <f>+'Tav.9a (0-9)'!G55</f>
        <v>1157</v>
      </c>
      <c r="D58" s="94">
        <f>+'Tav.9b (10-19)'!G55</f>
        <v>946</v>
      </c>
      <c r="E58" s="94">
        <f>+'Tav.9c (20-49)'!G55</f>
        <v>2524</v>
      </c>
      <c r="F58" s="94">
        <f>+'Tav.9d (50-249)'!G55</f>
        <v>26337</v>
      </c>
      <c r="G58" s="94">
        <f>+'Tav.9e (250+)'!G55</f>
        <v>236275</v>
      </c>
      <c r="H58" s="94">
        <f>+'Tav.9 (totale)'!G55</f>
        <v>267239</v>
      </c>
      <c r="I58" s="95"/>
      <c r="J58" s="96"/>
      <c r="K58" s="93" t="s">
        <v>57</v>
      </c>
      <c r="L58" s="97">
        <f t="shared" si="1"/>
        <v>0.43294579009800216</v>
      </c>
      <c r="M58" s="97">
        <f t="shared" si="3"/>
        <v>0.3539902484293086</v>
      </c>
      <c r="N58" s="97">
        <f t="shared" si="4"/>
        <v>0.94447292498475144</v>
      </c>
      <c r="O58" s="97">
        <f t="shared" si="5"/>
        <v>9.8552232271487323</v>
      </c>
      <c r="P58" s="97">
        <f t="shared" si="6"/>
        <v>88.413367809339206</v>
      </c>
      <c r="Q58" s="97">
        <f t="shared" si="2"/>
        <v>100</v>
      </c>
      <c r="S58" s="84"/>
      <c r="T58" s="84"/>
    </row>
    <row r="59" spans="2:20" ht="15.75" x14ac:dyDescent="0.25">
      <c r="B59" s="93" t="s">
        <v>58</v>
      </c>
      <c r="C59" s="94">
        <f>+'Tav.9a (0-9)'!G56</f>
        <v>140447</v>
      </c>
      <c r="D59" s="94">
        <f>+'Tav.9b (10-19)'!G56</f>
        <v>131075</v>
      </c>
      <c r="E59" s="94">
        <f>+'Tav.9c (20-49)'!G56</f>
        <v>208842</v>
      </c>
      <c r="F59" s="94">
        <f>+'Tav.9d (50-249)'!G56</f>
        <v>696192</v>
      </c>
      <c r="G59" s="94">
        <f>+'Tav.9e (250+)'!G56</f>
        <v>992122</v>
      </c>
      <c r="H59" s="94">
        <f>+'Tav.9 (totale)'!G56</f>
        <v>2168678</v>
      </c>
      <c r="I59" s="95"/>
      <c r="J59" s="96"/>
      <c r="K59" s="93" t="s">
        <v>58</v>
      </c>
      <c r="L59" s="97">
        <f t="shared" si="1"/>
        <v>6.4761573640715682</v>
      </c>
      <c r="M59" s="97">
        <f t="shared" si="3"/>
        <v>6.0440046885706407</v>
      </c>
      <c r="N59" s="97">
        <f t="shared" si="4"/>
        <v>9.6299220077853889</v>
      </c>
      <c r="O59" s="97">
        <f t="shared" si="5"/>
        <v>32.102137800079127</v>
      </c>
      <c r="P59" s="97">
        <f t="shared" si="6"/>
        <v>45.747778139493278</v>
      </c>
      <c r="Q59" s="97">
        <f t="shared" si="2"/>
        <v>100</v>
      </c>
      <c r="S59" s="85"/>
      <c r="T59" s="85"/>
    </row>
    <row r="60" spans="2:20" ht="15.75" x14ac:dyDescent="0.25">
      <c r="B60" s="93" t="s">
        <v>59</v>
      </c>
      <c r="C60" s="94">
        <f>+'Tav.9a (0-9)'!G57</f>
        <v>1854</v>
      </c>
      <c r="D60" s="94">
        <f>+'Tav.9b (10-19)'!G57</f>
        <v>242</v>
      </c>
      <c r="E60" s="94">
        <f>+'Tav.9c (20-49)'!G57</f>
        <v>1778</v>
      </c>
      <c r="F60" s="94">
        <f>+'Tav.9d (50-249)'!G57</f>
        <v>1764</v>
      </c>
      <c r="G60" s="94">
        <f>+'Tav.9e (250+)'!G57</f>
        <v>395529</v>
      </c>
      <c r="H60" s="94">
        <f>+'Tav.9 (totale)'!G57</f>
        <v>401167</v>
      </c>
      <c r="I60" s="95"/>
      <c r="J60" s="96"/>
      <c r="K60" s="93" t="s">
        <v>59</v>
      </c>
      <c r="L60" s="97">
        <f t="shared" si="1"/>
        <v>0.46215167249549444</v>
      </c>
      <c r="M60" s="97">
        <f t="shared" si="3"/>
        <v>6.0324004716240366E-2</v>
      </c>
      <c r="N60" s="97">
        <f t="shared" si="4"/>
        <v>0.44320694374163377</v>
      </c>
      <c r="O60" s="97">
        <f t="shared" si="5"/>
        <v>0.43971712528697521</v>
      </c>
      <c r="P60" s="97">
        <f t="shared" si="6"/>
        <v>98.594600253759651</v>
      </c>
      <c r="Q60" s="97">
        <f t="shared" si="2"/>
        <v>100</v>
      </c>
    </row>
    <row r="61" spans="2:20" ht="15.75" x14ac:dyDescent="0.25">
      <c r="B61" s="93" t="s">
        <v>60</v>
      </c>
      <c r="C61" s="94">
        <f>+'Tav.9a (0-9)'!G58</f>
        <v>790229</v>
      </c>
      <c r="D61" s="94">
        <f>+'Tav.9b (10-19)'!G58</f>
        <v>596130</v>
      </c>
      <c r="E61" s="94">
        <f>+'Tav.9c (20-49)'!G58</f>
        <v>478507</v>
      </c>
      <c r="F61" s="94">
        <f>+'Tav.9d (50-249)'!G58</f>
        <v>610421</v>
      </c>
      <c r="G61" s="94">
        <f>+'Tav.9e (250+)'!G58</f>
        <v>355644</v>
      </c>
      <c r="H61" s="94">
        <f>+'Tav.9 (totale)'!G58</f>
        <v>2830931</v>
      </c>
      <c r="I61" s="95"/>
      <c r="J61" s="96"/>
      <c r="K61" s="93" t="s">
        <v>60</v>
      </c>
      <c r="L61" s="97">
        <f t="shared" si="1"/>
        <v>27.914103169593325</v>
      </c>
      <c r="M61" s="97">
        <f t="shared" si="3"/>
        <v>21.057736836397638</v>
      </c>
      <c r="N61" s="97">
        <f t="shared" si="4"/>
        <v>16.902813950604941</v>
      </c>
      <c r="O61" s="97">
        <f t="shared" si="5"/>
        <v>21.562553096490163</v>
      </c>
      <c r="P61" s="97">
        <f t="shared" si="6"/>
        <v>12.56279294691393</v>
      </c>
      <c r="Q61" s="97">
        <f t="shared" si="2"/>
        <v>100</v>
      </c>
    </row>
    <row r="62" spans="2:20" ht="15.75" x14ac:dyDescent="0.25">
      <c r="B62" s="93" t="s">
        <v>61</v>
      </c>
      <c r="C62" s="94">
        <f>+'Tav.9a (0-9)'!G59</f>
        <v>377557</v>
      </c>
      <c r="D62" s="94">
        <f>+'Tav.9b (10-19)'!G59</f>
        <v>373124</v>
      </c>
      <c r="E62" s="94">
        <f>+'Tav.9c (20-49)'!G59</f>
        <v>378964</v>
      </c>
      <c r="F62" s="94">
        <f>+'Tav.9d (50-249)'!G59</f>
        <v>537774</v>
      </c>
      <c r="G62" s="94">
        <f>+'Tav.9e (250+)'!G59</f>
        <v>176126</v>
      </c>
      <c r="H62" s="94">
        <f>+'Tav.9 (totale)'!G59</f>
        <v>1843545</v>
      </c>
      <c r="I62" s="95"/>
      <c r="J62" s="96"/>
      <c r="K62" s="93" t="s">
        <v>61</v>
      </c>
      <c r="L62" s="97">
        <f t="shared" si="1"/>
        <v>20.479944888787635</v>
      </c>
      <c r="M62" s="97">
        <f t="shared" si="3"/>
        <v>20.239484254520505</v>
      </c>
      <c r="N62" s="97">
        <f t="shared" si="4"/>
        <v>20.556265238982505</v>
      </c>
      <c r="O62" s="97">
        <f t="shared" si="5"/>
        <v>29.170646770217161</v>
      </c>
      <c r="P62" s="97">
        <f t="shared" si="6"/>
        <v>9.553658847492196</v>
      </c>
      <c r="Q62" s="97">
        <f t="shared" si="2"/>
        <v>100</v>
      </c>
    </row>
    <row r="63" spans="2:20" ht="15.75" x14ac:dyDescent="0.25">
      <c r="B63" s="93" t="s">
        <v>62</v>
      </c>
      <c r="C63" s="94">
        <f>+'Tav.9a (0-9)'!G60</f>
        <v>412672</v>
      </c>
      <c r="D63" s="94">
        <f>+'Tav.9b (10-19)'!G60</f>
        <v>223006</v>
      </c>
      <c r="E63" s="94">
        <f>+'Tav.9c (20-49)'!G60</f>
        <v>99543</v>
      </c>
      <c r="F63" s="94">
        <f>+'Tav.9d (50-249)'!G60</f>
        <v>72647</v>
      </c>
      <c r="G63" s="94">
        <f>+'Tav.9e (250+)'!G60</f>
        <v>179518</v>
      </c>
      <c r="H63" s="94">
        <f>+'Tav.9 (totale)'!G60</f>
        <v>987386</v>
      </c>
      <c r="I63" s="95"/>
      <c r="J63" s="96"/>
      <c r="K63" s="93" t="s">
        <v>62</v>
      </c>
      <c r="L63" s="97">
        <f t="shared" si="1"/>
        <v>41.794394492123651</v>
      </c>
      <c r="M63" s="97">
        <f t="shared" si="3"/>
        <v>22.585493413923228</v>
      </c>
      <c r="N63" s="97">
        <f t="shared" si="4"/>
        <v>10.081467632719118</v>
      </c>
      <c r="O63" s="97">
        <f t="shared" si="5"/>
        <v>7.3575076008774678</v>
      </c>
      <c r="P63" s="97">
        <f t="shared" si="6"/>
        <v>18.181136860356535</v>
      </c>
      <c r="Q63" s="97">
        <f t="shared" si="2"/>
        <v>100</v>
      </c>
    </row>
    <row r="64" spans="2:20" ht="15.75" x14ac:dyDescent="0.25">
      <c r="B64" s="93" t="s">
        <v>63</v>
      </c>
      <c r="C64" s="94">
        <f>+'Tav.9a (0-9)'!G61</f>
        <v>254112</v>
      </c>
      <c r="D64" s="94">
        <f>+'Tav.9b (10-19)'!G61</f>
        <v>103471</v>
      </c>
      <c r="E64" s="94">
        <f>+'Tav.9c (20-49)'!G61</f>
        <v>124966</v>
      </c>
      <c r="F64" s="94">
        <f>+'Tav.9d (50-249)'!G61</f>
        <v>407579</v>
      </c>
      <c r="G64" s="94">
        <f>+'Tav.9e (250+)'!G61</f>
        <v>3250213</v>
      </c>
      <c r="H64" s="94">
        <f>+'Tav.9 (totale)'!G61</f>
        <v>4140341</v>
      </c>
      <c r="I64" s="95"/>
      <c r="J64" s="96"/>
      <c r="K64" s="93" t="s">
        <v>63</v>
      </c>
      <c r="L64" s="97">
        <f t="shared" si="1"/>
        <v>6.1374654889536879</v>
      </c>
      <c r="M64" s="97">
        <f t="shared" si="3"/>
        <v>2.4990936736853318</v>
      </c>
      <c r="N64" s="97">
        <f t="shared" si="4"/>
        <v>3.0182538104953189</v>
      </c>
      <c r="O64" s="97">
        <f t="shared" si="5"/>
        <v>9.844092551797063</v>
      </c>
      <c r="P64" s="97">
        <f t="shared" si="6"/>
        <v>78.501094475068598</v>
      </c>
      <c r="Q64" s="97">
        <f t="shared" si="2"/>
        <v>100</v>
      </c>
    </row>
    <row r="65" spans="2:17" ht="15.75" x14ac:dyDescent="0.25">
      <c r="B65" s="93" t="s">
        <v>64</v>
      </c>
      <c r="C65" s="94">
        <f>+'Tav.9a (0-9)'!G62</f>
        <v>6571</v>
      </c>
      <c r="D65" s="94">
        <f>+'Tav.9b (10-19)'!G62</f>
        <v>8073</v>
      </c>
      <c r="E65" s="94">
        <f>+'Tav.9c (20-49)'!G62</f>
        <v>5911</v>
      </c>
      <c r="F65" s="94">
        <f>+'Tav.9d (50-249)'!G62</f>
        <v>22739</v>
      </c>
      <c r="G65" s="94">
        <f>+'Tav.9e (250+)'!G62</f>
        <v>25063</v>
      </c>
      <c r="H65" s="94">
        <f>+'Tav.9 (totale)'!G62</f>
        <v>68357</v>
      </c>
      <c r="I65" s="95"/>
      <c r="J65" s="96"/>
      <c r="K65" s="93" t="s">
        <v>64</v>
      </c>
      <c r="L65" s="97">
        <f t="shared" si="1"/>
        <v>9.6127682607487159</v>
      </c>
      <c r="M65" s="97">
        <f t="shared" si="3"/>
        <v>11.810056029375191</v>
      </c>
      <c r="N65" s="97">
        <f t="shared" si="4"/>
        <v>8.6472490015653118</v>
      </c>
      <c r="O65" s="97">
        <f t="shared" si="5"/>
        <v>33.265064294805214</v>
      </c>
      <c r="P65" s="97">
        <f t="shared" si="6"/>
        <v>36.664862413505567</v>
      </c>
      <c r="Q65" s="97">
        <f t="shared" si="2"/>
        <v>100</v>
      </c>
    </row>
    <row r="66" spans="2:17" ht="15" customHeight="1" x14ac:dyDescent="0.25">
      <c r="B66" s="93" t="s">
        <v>65</v>
      </c>
      <c r="C66" s="94">
        <f>+'Tav.9a (0-9)'!G63</f>
        <v>33124</v>
      </c>
      <c r="D66" s="94">
        <f>+'Tav.9b (10-19)'!G63</f>
        <v>11695</v>
      </c>
      <c r="E66" s="94">
        <f>+'Tav.9c (20-49)'!G63</f>
        <v>15889</v>
      </c>
      <c r="F66" s="94">
        <f>+'Tav.9d (50-249)'!G63</f>
        <v>7516</v>
      </c>
      <c r="G66" s="94">
        <f>+'Tav.9e (250+)'!G63</f>
        <v>3112</v>
      </c>
      <c r="H66" s="94">
        <f>+'Tav.9 (totale)'!G63</f>
        <v>71336</v>
      </c>
      <c r="I66" s="95"/>
      <c r="J66" s="96"/>
      <c r="K66" s="93" t="s">
        <v>65</v>
      </c>
      <c r="L66" s="97">
        <f t="shared" si="1"/>
        <v>46.433778176516768</v>
      </c>
      <c r="M66" s="97">
        <f t="shared" si="3"/>
        <v>16.394246944039477</v>
      </c>
      <c r="N66" s="97">
        <f t="shared" si="4"/>
        <v>22.273466412470562</v>
      </c>
      <c r="O66" s="97">
        <f t="shared" si="5"/>
        <v>10.536054726926096</v>
      </c>
      <c r="P66" s="97">
        <f t="shared" si="6"/>
        <v>4.3624537400471013</v>
      </c>
      <c r="Q66" s="97">
        <f t="shared" si="2"/>
        <v>100</v>
      </c>
    </row>
    <row r="67" spans="2:17" ht="15.75" x14ac:dyDescent="0.25">
      <c r="B67" s="93" t="s">
        <v>66</v>
      </c>
      <c r="C67" s="94">
        <f>+'Tav.9a (0-9)'!G64</f>
        <v>6852</v>
      </c>
      <c r="D67" s="94">
        <f>+'Tav.9b (10-19)'!G64</f>
        <v>10375</v>
      </c>
      <c r="E67" s="94">
        <f>+'Tav.9c (20-49)'!G64</f>
        <v>6478</v>
      </c>
      <c r="F67" s="94">
        <f>+'Tav.9d (50-249)'!G64</f>
        <v>12233</v>
      </c>
      <c r="G67" s="94">
        <f>+'Tav.9e (250+)'!G64</f>
        <v>221430</v>
      </c>
      <c r="H67" s="94">
        <f>+'Tav.9 (totale)'!G64</f>
        <v>257368</v>
      </c>
      <c r="I67" s="95"/>
      <c r="J67" s="96"/>
      <c r="K67" s="93" t="s">
        <v>66</v>
      </c>
      <c r="L67" s="97">
        <f t="shared" si="1"/>
        <v>2.6623356439028938</v>
      </c>
      <c r="M67" s="97">
        <f t="shared" si="3"/>
        <v>4.0311926890677938</v>
      </c>
      <c r="N67" s="97">
        <f t="shared" si="4"/>
        <v>2.517018432749992</v>
      </c>
      <c r="O67" s="97">
        <f t="shared" si="5"/>
        <v>4.7531161605172363</v>
      </c>
      <c r="P67" s="97">
        <f t="shared" si="6"/>
        <v>86.036337073762084</v>
      </c>
      <c r="Q67" s="97">
        <f t="shared" si="2"/>
        <v>100</v>
      </c>
    </row>
    <row r="68" spans="2:17" ht="15.75" x14ac:dyDescent="0.25">
      <c r="B68" s="93" t="s">
        <v>67</v>
      </c>
      <c r="C68" s="94">
        <f>+'Tav.9a (0-9)'!G65</f>
        <v>31403</v>
      </c>
      <c r="D68" s="94">
        <f>+'Tav.9b (10-19)'!G65</f>
        <v>28031</v>
      </c>
      <c r="E68" s="94">
        <f>+'Tav.9c (20-49)'!G65</f>
        <v>31335</v>
      </c>
      <c r="F68" s="94">
        <f>+'Tav.9d (50-249)'!G65</f>
        <v>74660</v>
      </c>
      <c r="G68" s="94">
        <f>+'Tav.9e (250+)'!G65</f>
        <v>2072449</v>
      </c>
      <c r="H68" s="94">
        <f>+'Tav.9 (totale)'!G65</f>
        <v>2237878</v>
      </c>
      <c r="I68" s="95"/>
      <c r="J68" s="96"/>
      <c r="K68" s="93" t="s">
        <v>67</v>
      </c>
      <c r="L68" s="97">
        <f t="shared" si="1"/>
        <v>1.4032489706766857</v>
      </c>
      <c r="M68" s="97">
        <f t="shared" si="3"/>
        <v>1.2525705154615219</v>
      </c>
      <c r="N68" s="97">
        <f t="shared" si="4"/>
        <v>1.40021037786689</v>
      </c>
      <c r="O68" s="97">
        <f t="shared" si="5"/>
        <v>3.3361961644021698</v>
      </c>
      <c r="P68" s="97">
        <f t="shared" si="6"/>
        <v>92.607773971592735</v>
      </c>
      <c r="Q68" s="97">
        <f t="shared" si="2"/>
        <v>100</v>
      </c>
    </row>
    <row r="69" spans="2:17" ht="15.75" x14ac:dyDescent="0.25">
      <c r="B69" s="93" t="s">
        <v>68</v>
      </c>
      <c r="C69" s="94">
        <f>+'Tav.9a (0-9)'!G66</f>
        <v>115223</v>
      </c>
      <c r="D69" s="94">
        <f>+'Tav.9b (10-19)'!G66</f>
        <v>28604</v>
      </c>
      <c r="E69" s="94">
        <f>+'Tav.9c (20-49)'!G66</f>
        <v>49702</v>
      </c>
      <c r="F69" s="94">
        <f>+'Tav.9d (50-249)'!G66</f>
        <v>174507</v>
      </c>
      <c r="G69" s="94">
        <f>+'Tav.9e (250+)'!G66</f>
        <v>783200</v>
      </c>
      <c r="H69" s="94">
        <f>+'Tav.9 (totale)'!G66</f>
        <v>1151236</v>
      </c>
      <c r="I69" s="95"/>
      <c r="J69" s="96"/>
      <c r="K69" s="93" t="s">
        <v>68</v>
      </c>
      <c r="L69" s="97">
        <f t="shared" si="1"/>
        <v>10.008634198374617</v>
      </c>
      <c r="M69" s="97">
        <f t="shared" si="3"/>
        <v>2.4846339065143899</v>
      </c>
      <c r="N69" s="97">
        <f t="shared" si="4"/>
        <v>4.3172729136336949</v>
      </c>
      <c r="O69" s="97">
        <f t="shared" si="5"/>
        <v>15.158229937215307</v>
      </c>
      <c r="P69" s="97">
        <f t="shared" si="6"/>
        <v>68.031229044262005</v>
      </c>
      <c r="Q69" s="97">
        <f t="shared" si="2"/>
        <v>100</v>
      </c>
    </row>
    <row r="70" spans="2:17" ht="15.75" x14ac:dyDescent="0.25">
      <c r="B70" s="93" t="s">
        <v>69</v>
      </c>
      <c r="C70" s="94">
        <f>+'Tav.9a (0-9)'!G67</f>
        <v>60939</v>
      </c>
      <c r="D70" s="94">
        <f>+'Tav.9b (10-19)'!G67</f>
        <v>16693</v>
      </c>
      <c r="E70" s="94">
        <f>+'Tav.9c (20-49)'!G67</f>
        <v>15651</v>
      </c>
      <c r="F70" s="94">
        <f>+'Tav.9d (50-249)'!G67</f>
        <v>115924</v>
      </c>
      <c r="G70" s="94">
        <f>+'Tav.9e (250+)'!G67</f>
        <v>144959</v>
      </c>
      <c r="H70" s="94">
        <f>+'Tav.9 (totale)'!G67</f>
        <v>354166</v>
      </c>
      <c r="I70" s="95"/>
      <c r="J70" s="96"/>
      <c r="K70" s="93" t="s">
        <v>69</v>
      </c>
      <c r="L70" s="97">
        <f t="shared" si="1"/>
        <v>17.206338270754394</v>
      </c>
      <c r="M70" s="97">
        <f t="shared" si="3"/>
        <v>4.7133265192028597</v>
      </c>
      <c r="N70" s="97">
        <f t="shared" si="4"/>
        <v>4.4191142006855539</v>
      </c>
      <c r="O70" s="97">
        <f t="shared" si="5"/>
        <v>32.731543965259227</v>
      </c>
      <c r="P70" s="97">
        <f t="shared" si="6"/>
        <v>40.929677044097964</v>
      </c>
      <c r="Q70" s="97">
        <f t="shared" si="2"/>
        <v>100</v>
      </c>
    </row>
    <row r="71" spans="2:17" ht="15.75" x14ac:dyDescent="0.25">
      <c r="B71" s="93" t="s">
        <v>70</v>
      </c>
      <c r="C71" s="94">
        <f>+'Tav.9a (0-9)'!G68</f>
        <v>2984680</v>
      </c>
      <c r="D71" s="94">
        <f>+'Tav.9b (10-19)'!G68</f>
        <v>563655</v>
      </c>
      <c r="E71" s="94">
        <f>+'Tav.9c (20-49)'!G68</f>
        <v>29780</v>
      </c>
      <c r="F71" s="94">
        <f>+'Tav.9d (50-249)'!G68</f>
        <v>338752</v>
      </c>
      <c r="G71" s="94">
        <f>+'Tav.9e (250+)'!G68</f>
        <v>7017</v>
      </c>
      <c r="H71" s="94">
        <f>+'Tav.9 (totale)'!G68</f>
        <v>3923884</v>
      </c>
      <c r="I71" s="95"/>
      <c r="J71" s="96"/>
      <c r="K71" s="93" t="s">
        <v>70</v>
      </c>
      <c r="L71" s="97">
        <f t="shared" si="1"/>
        <v>76.064430039216248</v>
      </c>
      <c r="M71" s="97">
        <f t="shared" si="3"/>
        <v>14.364721281261117</v>
      </c>
      <c r="N71" s="97">
        <f t="shared" si="4"/>
        <v>0.75894190552014273</v>
      </c>
      <c r="O71" s="97">
        <f t="shared" si="5"/>
        <v>8.633078857580907</v>
      </c>
      <c r="P71" s="97">
        <f t="shared" si="6"/>
        <v>0.17882791642158635</v>
      </c>
      <c r="Q71" s="97">
        <f t="shared" si="2"/>
        <v>100</v>
      </c>
    </row>
    <row r="72" spans="2:17" ht="15.75" x14ac:dyDescent="0.25">
      <c r="B72" s="93" t="s">
        <v>71</v>
      </c>
      <c r="C72" s="94">
        <f>+'Tav.9a (0-9)'!G69</f>
        <v>2984680</v>
      </c>
      <c r="D72" s="94">
        <f>+'Tav.9b (10-19)'!G69</f>
        <v>563655</v>
      </c>
      <c r="E72" s="94">
        <f>+'Tav.9c (20-49)'!G69</f>
        <v>29780</v>
      </c>
      <c r="F72" s="94">
        <f>+'Tav.9d (50-249)'!G69</f>
        <v>338752</v>
      </c>
      <c r="G72" s="94">
        <f>+'Tav.9e (250+)'!G69</f>
        <v>7017</v>
      </c>
      <c r="H72" s="94">
        <f>+'Tav.9 (totale)'!G69</f>
        <v>3923884</v>
      </c>
      <c r="I72" s="95"/>
      <c r="J72" s="96"/>
      <c r="K72" s="93" t="s">
        <v>71</v>
      </c>
      <c r="L72" s="97">
        <f t="shared" si="1"/>
        <v>76.064430039216248</v>
      </c>
      <c r="M72" s="97">
        <f t="shared" si="3"/>
        <v>14.364721281261117</v>
      </c>
      <c r="N72" s="97">
        <f t="shared" si="4"/>
        <v>0.75894190552014273</v>
      </c>
      <c r="O72" s="97">
        <f t="shared" si="5"/>
        <v>8.633078857580907</v>
      </c>
      <c r="P72" s="97">
        <f t="shared" si="6"/>
        <v>0.17882791642158635</v>
      </c>
      <c r="Q72" s="97">
        <f t="shared" si="2"/>
        <v>100</v>
      </c>
    </row>
    <row r="73" spans="2:17" ht="15.75" x14ac:dyDescent="0.25">
      <c r="B73" s="93" t="s">
        <v>72</v>
      </c>
      <c r="C73" s="94">
        <f>+'Tav.9a (0-9)'!G70</f>
        <v>725799</v>
      </c>
      <c r="D73" s="94">
        <f>+'Tav.9b (10-19)'!G70</f>
        <v>798010</v>
      </c>
      <c r="E73" s="94">
        <f>+'Tav.9c (20-49)'!G70</f>
        <v>192091</v>
      </c>
      <c r="F73" s="94">
        <f>+'Tav.9d (50-249)'!G70</f>
        <v>357792</v>
      </c>
      <c r="G73" s="94">
        <f>+'Tav.9e (250+)'!G70</f>
        <v>502718</v>
      </c>
      <c r="H73" s="94">
        <f>+'Tav.9 (totale)'!G70</f>
        <v>2576410</v>
      </c>
      <c r="I73" s="95"/>
      <c r="J73" s="96"/>
      <c r="K73" s="93" t="s">
        <v>72</v>
      </c>
      <c r="L73" s="97">
        <f t="shared" si="1"/>
        <v>28.170943289305661</v>
      </c>
      <c r="M73" s="97">
        <f t="shared" si="3"/>
        <v>30.973719244995944</v>
      </c>
      <c r="N73" s="97">
        <f t="shared" si="4"/>
        <v>7.4557620875559412</v>
      </c>
      <c r="O73" s="97">
        <f t="shared" si="5"/>
        <v>13.887230681452097</v>
      </c>
      <c r="P73" s="97">
        <f t="shared" si="6"/>
        <v>19.512344696690356</v>
      </c>
      <c r="Q73" s="97">
        <f t="shared" si="2"/>
        <v>100</v>
      </c>
    </row>
    <row r="74" spans="2:17" ht="15.75" x14ac:dyDescent="0.25">
      <c r="B74" s="93" t="s">
        <v>73</v>
      </c>
      <c r="C74" s="94">
        <f>+'Tav.9a (0-9)'!G71</f>
        <v>78240</v>
      </c>
      <c r="D74" s="94">
        <f>+'Tav.9b (10-19)'!G71</f>
        <v>28150</v>
      </c>
      <c r="E74" s="94">
        <f>+'Tav.9c (20-49)'!G71</f>
        <v>13792</v>
      </c>
      <c r="F74" s="94">
        <f>+'Tav.9d (50-249)'!G71</f>
        <v>33510</v>
      </c>
      <c r="G74" s="94">
        <f>+'Tav.9e (250+)'!G71</f>
        <v>16331</v>
      </c>
      <c r="H74" s="94">
        <f>+'Tav.9 (totale)'!G71</f>
        <v>170023</v>
      </c>
      <c r="I74" s="95"/>
      <c r="J74" s="96"/>
      <c r="K74" s="93" t="s">
        <v>73</v>
      </c>
      <c r="L74" s="97">
        <f t="shared" ref="L74:L102" si="7">+C74/$H74*100</f>
        <v>46.017303541285592</v>
      </c>
      <c r="M74" s="97">
        <f t="shared" ref="M74:M102" si="8">+D74/$H74*100</f>
        <v>16.556583521053035</v>
      </c>
      <c r="N74" s="97">
        <f t="shared" ref="N74:N102" si="9">+E74/$H74*100</f>
        <v>8.1118436917358228</v>
      </c>
      <c r="O74" s="97">
        <f t="shared" ref="O74:O102" si="10">+F74/$H74*100</f>
        <v>19.70909818083436</v>
      </c>
      <c r="P74" s="97">
        <f t="shared" ref="P74:P102" si="11">+G74/$H74*100</f>
        <v>9.6051710650911932</v>
      </c>
      <c r="Q74" s="97">
        <f t="shared" ref="Q74:Q102" si="12">+H74/$H74*100</f>
        <v>100</v>
      </c>
    </row>
    <row r="75" spans="2:17" ht="15.75" x14ac:dyDescent="0.25">
      <c r="B75" s="93" t="s">
        <v>74</v>
      </c>
      <c r="C75" s="94">
        <f>+'Tav.9a (0-9)'!G72</f>
        <v>308359</v>
      </c>
      <c r="D75" s="94">
        <f>+'Tav.9b (10-19)'!G72</f>
        <v>586623</v>
      </c>
      <c r="E75" s="94">
        <f>+'Tav.9c (20-49)'!G72</f>
        <v>47513</v>
      </c>
      <c r="F75" s="94">
        <f>+'Tav.9d (50-249)'!G72</f>
        <v>185575</v>
      </c>
      <c r="G75" s="94">
        <f>+'Tav.9e (250+)'!G72</f>
        <v>379010</v>
      </c>
      <c r="H75" s="94">
        <f>+'Tav.9 (totale)'!G72</f>
        <v>1507080</v>
      </c>
      <c r="I75" s="95"/>
      <c r="J75" s="96"/>
      <c r="K75" s="93" t="s">
        <v>74</v>
      </c>
      <c r="L75" s="97">
        <f t="shared" si="7"/>
        <v>20.460692199485099</v>
      </c>
      <c r="M75" s="97">
        <f t="shared" si="8"/>
        <v>38.924476471056614</v>
      </c>
      <c r="N75" s="97">
        <f t="shared" si="9"/>
        <v>3.152652812060408</v>
      </c>
      <c r="O75" s="97">
        <f t="shared" si="10"/>
        <v>12.313546726119382</v>
      </c>
      <c r="P75" s="97">
        <f t="shared" si="11"/>
        <v>25.148631791278497</v>
      </c>
      <c r="Q75" s="97">
        <f t="shared" si="12"/>
        <v>100</v>
      </c>
    </row>
    <row r="76" spans="2:17" ht="15.75" x14ac:dyDescent="0.25">
      <c r="B76" s="93" t="s">
        <v>75</v>
      </c>
      <c r="C76" s="94">
        <f>+'Tav.9a (0-9)'!G73</f>
        <v>145484</v>
      </c>
      <c r="D76" s="94">
        <f>+'Tav.9b (10-19)'!G73</f>
        <v>36150</v>
      </c>
      <c r="E76" s="94">
        <f>+'Tav.9c (20-49)'!G73</f>
        <v>44064</v>
      </c>
      <c r="F76" s="94">
        <f>+'Tav.9d (50-249)'!G73</f>
        <v>81001</v>
      </c>
      <c r="G76" s="94">
        <f>+'Tav.9e (250+)'!G73</f>
        <v>48767</v>
      </c>
      <c r="H76" s="94">
        <f>+'Tav.9 (totale)'!G73</f>
        <v>355466</v>
      </c>
      <c r="I76" s="95"/>
      <c r="J76" s="96"/>
      <c r="K76" s="93" t="s">
        <v>75</v>
      </c>
      <c r="L76" s="97">
        <f t="shared" si="7"/>
        <v>40.927683660321946</v>
      </c>
      <c r="M76" s="97">
        <f t="shared" si="8"/>
        <v>10.169749005530768</v>
      </c>
      <c r="N76" s="97">
        <f t="shared" si="9"/>
        <v>12.396122273297587</v>
      </c>
      <c r="O76" s="97">
        <f t="shared" si="10"/>
        <v>22.787270793831198</v>
      </c>
      <c r="P76" s="97">
        <f t="shared" si="11"/>
        <v>13.719174267018506</v>
      </c>
      <c r="Q76" s="97">
        <f t="shared" si="12"/>
        <v>100</v>
      </c>
    </row>
    <row r="77" spans="2:17" ht="15.75" x14ac:dyDescent="0.25">
      <c r="B77" s="93" t="s">
        <v>76</v>
      </c>
      <c r="C77" s="94">
        <f>+'Tav.9a (0-9)'!G74</f>
        <v>46719</v>
      </c>
      <c r="D77" s="94">
        <f>+'Tav.9b (10-19)'!G74</f>
        <v>17440</v>
      </c>
      <c r="E77" s="94" t="str">
        <f>+'Tav.9c (20-49)'!G74</f>
        <v>*</v>
      </c>
      <c r="F77" s="94" t="str">
        <f>+'Tav.9d (50-249)'!G74</f>
        <v>*</v>
      </c>
      <c r="G77" s="94">
        <f>+'Tav.9e (250+)'!G74</f>
        <v>46054</v>
      </c>
      <c r="H77" s="94">
        <f>+'Tav.9 (totale)'!G74</f>
        <v>181346</v>
      </c>
      <c r="I77" s="95"/>
      <c r="J77" s="96"/>
      <c r="K77" s="93" t="s">
        <v>76</v>
      </c>
      <c r="L77" s="97">
        <f t="shared" si="7"/>
        <v>25.762354835507811</v>
      </c>
      <c r="M77" s="97">
        <f t="shared" si="8"/>
        <v>9.6169752848146626</v>
      </c>
      <c r="N77" s="97" t="s">
        <v>11</v>
      </c>
      <c r="O77" s="97" t="s">
        <v>11</v>
      </c>
      <c r="P77" s="97">
        <f t="shared" si="11"/>
        <v>25.395652509567345</v>
      </c>
      <c r="Q77" s="97">
        <f t="shared" si="12"/>
        <v>100</v>
      </c>
    </row>
    <row r="78" spans="2:17" ht="15.75" x14ac:dyDescent="0.25">
      <c r="B78" s="93" t="s">
        <v>77</v>
      </c>
      <c r="C78" s="94">
        <f>+'Tav.9a (0-9)'!G75</f>
        <v>60412</v>
      </c>
      <c r="D78" s="94">
        <f>+'Tav.9b (10-19)'!G75</f>
        <v>11182</v>
      </c>
      <c r="E78" s="94">
        <f>+'Tav.9c (20-49)'!G75</f>
        <v>18604</v>
      </c>
      <c r="F78" s="94">
        <f>+'Tav.9d (50-249)'!G75</f>
        <v>13797</v>
      </c>
      <c r="G78" s="94">
        <f>+'Tav.9e (250+)'!G75</f>
        <v>3954</v>
      </c>
      <c r="H78" s="94">
        <f>+'Tav.9 (totale)'!G75</f>
        <v>107949</v>
      </c>
      <c r="I78" s="95"/>
      <c r="J78" s="96"/>
      <c r="K78" s="93" t="s">
        <v>77</v>
      </c>
      <c r="L78" s="97">
        <f t="shared" si="7"/>
        <v>55.963464228478266</v>
      </c>
      <c r="M78" s="97">
        <f t="shared" si="8"/>
        <v>10.358595262577698</v>
      </c>
      <c r="N78" s="97">
        <f t="shared" si="9"/>
        <v>17.234064234036442</v>
      </c>
      <c r="O78" s="97">
        <f t="shared" si="10"/>
        <v>12.781035488980908</v>
      </c>
      <c r="P78" s="97">
        <f t="shared" si="11"/>
        <v>3.6628407859266874</v>
      </c>
      <c r="Q78" s="97">
        <f t="shared" si="12"/>
        <v>100</v>
      </c>
    </row>
    <row r="79" spans="2:17" ht="15.75" x14ac:dyDescent="0.25">
      <c r="B79" s="93" t="s">
        <v>78</v>
      </c>
      <c r="C79" s="94">
        <f>+'Tav.9a (0-9)'!G76</f>
        <v>69610</v>
      </c>
      <c r="D79" s="94">
        <f>+'Tav.9b (10-19)'!G76</f>
        <v>117927</v>
      </c>
      <c r="E79" s="94">
        <f>+'Tav.9c (20-49)'!G76</f>
        <v>24441</v>
      </c>
      <c r="F79" s="94">
        <f>+'Tav.9d (50-249)'!G76</f>
        <v>15719</v>
      </c>
      <c r="G79" s="94">
        <f>+'Tav.9e (250+)'!G76</f>
        <v>8602</v>
      </c>
      <c r="H79" s="94">
        <f>+'Tav.9 (totale)'!G76</f>
        <v>236299</v>
      </c>
      <c r="I79" s="95"/>
      <c r="J79" s="96"/>
      <c r="K79" s="93" t="s">
        <v>78</v>
      </c>
      <c r="L79" s="97">
        <f t="shared" si="7"/>
        <v>29.458440365807725</v>
      </c>
      <c r="M79" s="97">
        <f t="shared" si="8"/>
        <v>49.905839635377212</v>
      </c>
      <c r="N79" s="97">
        <f t="shared" si="9"/>
        <v>10.343251558406934</v>
      </c>
      <c r="O79" s="97">
        <f t="shared" si="10"/>
        <v>6.6521652651936742</v>
      </c>
      <c r="P79" s="97">
        <f t="shared" si="11"/>
        <v>3.640303175214453</v>
      </c>
      <c r="Q79" s="97">
        <f t="shared" si="12"/>
        <v>100</v>
      </c>
    </row>
    <row r="80" spans="2:17" ht="15.75" x14ac:dyDescent="0.25">
      <c r="B80" s="93" t="s">
        <v>79</v>
      </c>
      <c r="C80" s="94">
        <f>+'Tav.9a (0-9)'!G77</f>
        <v>16975</v>
      </c>
      <c r="D80" s="94">
        <f>+'Tav.9b (10-19)'!G77</f>
        <v>538</v>
      </c>
      <c r="E80" s="94" t="str">
        <f>+'Tav.9c (20-49)'!G77</f>
        <v>*</v>
      </c>
      <c r="F80" s="94" t="str">
        <f>+'Tav.9d (50-249)'!G77</f>
        <v>*</v>
      </c>
      <c r="G80" s="94">
        <f>+'Tav.9e (250+)'!G77</f>
        <v>0</v>
      </c>
      <c r="H80" s="94">
        <f>+'Tav.9 (totale)'!G77</f>
        <v>18247</v>
      </c>
      <c r="I80" s="95"/>
      <c r="J80" s="96"/>
      <c r="K80" s="93" t="s">
        <v>79</v>
      </c>
      <c r="L80" s="97">
        <f t="shared" si="7"/>
        <v>93.02899106702472</v>
      </c>
      <c r="M80" s="97">
        <f t="shared" si="8"/>
        <v>2.9484298788842001</v>
      </c>
      <c r="N80" s="97" t="s">
        <v>11</v>
      </c>
      <c r="O80" s="97" t="s">
        <v>11</v>
      </c>
      <c r="P80" s="97">
        <f t="shared" si="11"/>
        <v>0</v>
      </c>
      <c r="Q80" s="97">
        <f t="shared" si="12"/>
        <v>100</v>
      </c>
    </row>
    <row r="81" spans="2:17" ht="15.75" x14ac:dyDescent="0.25">
      <c r="B81" s="93" t="s">
        <v>80</v>
      </c>
      <c r="C81" s="94">
        <f>+'Tav.9a (0-9)'!G78</f>
        <v>1572381</v>
      </c>
      <c r="D81" s="94">
        <f>+'Tav.9b (10-19)'!G78</f>
        <v>334949</v>
      </c>
      <c r="E81" s="94">
        <f>+'Tav.9c (20-49)'!G78</f>
        <v>521226</v>
      </c>
      <c r="F81" s="94">
        <f>+'Tav.9d (50-249)'!G78</f>
        <v>1190668</v>
      </c>
      <c r="G81" s="94">
        <f>+'Tav.9e (250+)'!G78</f>
        <v>3488489</v>
      </c>
      <c r="H81" s="94">
        <f>+'Tav.9 (totale)'!G78</f>
        <v>7107713</v>
      </c>
      <c r="I81" s="95"/>
      <c r="J81" s="96"/>
      <c r="K81" s="93" t="s">
        <v>80</v>
      </c>
      <c r="L81" s="97">
        <f t="shared" si="7"/>
        <v>22.122179103179885</v>
      </c>
      <c r="M81" s="97">
        <f t="shared" si="8"/>
        <v>4.7124722115257045</v>
      </c>
      <c r="N81" s="97">
        <f t="shared" si="9"/>
        <v>7.3332448848173808</v>
      </c>
      <c r="O81" s="97">
        <f t="shared" si="10"/>
        <v>16.751773742130556</v>
      </c>
      <c r="P81" s="97">
        <f t="shared" si="11"/>
        <v>49.080330058346476</v>
      </c>
      <c r="Q81" s="97">
        <f t="shared" si="12"/>
        <v>100</v>
      </c>
    </row>
    <row r="82" spans="2:17" ht="15.75" x14ac:dyDescent="0.25">
      <c r="B82" s="93" t="s">
        <v>81</v>
      </c>
      <c r="C82" s="94">
        <f>+'Tav.9a (0-9)'!G79</f>
        <v>1281572</v>
      </c>
      <c r="D82" s="94">
        <f>+'Tav.9b (10-19)'!G79</f>
        <v>240207</v>
      </c>
      <c r="E82" s="94">
        <f>+'Tav.9c (20-49)'!G79</f>
        <v>428745</v>
      </c>
      <c r="F82" s="94">
        <f>+'Tav.9d (50-249)'!G79</f>
        <v>970746</v>
      </c>
      <c r="G82" s="94">
        <f>+'Tav.9e (250+)'!G79</f>
        <v>2476369</v>
      </c>
      <c r="H82" s="94">
        <f>+'Tav.9 (totale)'!G79</f>
        <v>5397639</v>
      </c>
      <c r="I82" s="95"/>
      <c r="J82" s="96"/>
      <c r="K82" s="93" t="s">
        <v>81</v>
      </c>
      <c r="L82" s="97">
        <f t="shared" si="7"/>
        <v>23.743195867674739</v>
      </c>
      <c r="M82" s="97">
        <f t="shared" si="8"/>
        <v>4.4502235143921256</v>
      </c>
      <c r="N82" s="97">
        <f t="shared" si="9"/>
        <v>7.9431951636632236</v>
      </c>
      <c r="O82" s="97">
        <f t="shared" si="10"/>
        <v>17.984641062508995</v>
      </c>
      <c r="P82" s="97">
        <f t="shared" si="11"/>
        <v>45.878744391760918</v>
      </c>
      <c r="Q82" s="97">
        <f t="shared" si="12"/>
        <v>100</v>
      </c>
    </row>
    <row r="83" spans="2:17" ht="15.75" x14ac:dyDescent="0.25">
      <c r="B83" s="93" t="s">
        <v>82</v>
      </c>
      <c r="C83" s="94">
        <f>+'Tav.9a (0-9)'!G80</f>
        <v>358</v>
      </c>
      <c r="D83" s="94">
        <f>+'Tav.9b (10-19)'!G80</f>
        <v>117</v>
      </c>
      <c r="E83" s="94">
        <f>+'Tav.9c (20-49)'!G80</f>
        <v>148</v>
      </c>
      <c r="F83" s="94">
        <f>+'Tav.9d (50-249)'!G80</f>
        <v>696</v>
      </c>
      <c r="G83" s="94">
        <f>+'Tav.9e (250+)'!G80</f>
        <v>581707</v>
      </c>
      <c r="H83" s="94">
        <f>+'Tav.9 (totale)'!G80</f>
        <v>583026</v>
      </c>
      <c r="I83" s="95"/>
      <c r="J83" s="96"/>
      <c r="K83" s="93" t="s">
        <v>82</v>
      </c>
      <c r="L83" s="97">
        <f t="shared" si="7"/>
        <v>6.1403779591304671E-2</v>
      </c>
      <c r="M83" s="97">
        <f t="shared" si="8"/>
        <v>2.0067715676487841E-2</v>
      </c>
      <c r="N83" s="97">
        <f t="shared" si="9"/>
        <v>2.5384802736070088E-2</v>
      </c>
      <c r="O83" s="97">
        <f t="shared" si="10"/>
        <v>0.11937718043449176</v>
      </c>
      <c r="P83" s="97">
        <f t="shared" si="11"/>
        <v>99.77376652156164</v>
      </c>
      <c r="Q83" s="97">
        <f t="shared" si="12"/>
        <v>100</v>
      </c>
    </row>
    <row r="84" spans="2:17" ht="15.75" x14ac:dyDescent="0.25">
      <c r="B84" s="93" t="s">
        <v>83</v>
      </c>
      <c r="C84" s="94">
        <f>+'Tav.9a (0-9)'!G81</f>
        <v>118089</v>
      </c>
      <c r="D84" s="94">
        <f>+'Tav.9b (10-19)'!G81</f>
        <v>6856</v>
      </c>
      <c r="E84" s="94">
        <f>+'Tav.9c (20-49)'!G81</f>
        <v>11677</v>
      </c>
      <c r="F84" s="94">
        <f>+'Tav.9d (50-249)'!G81</f>
        <v>6489</v>
      </c>
      <c r="G84" s="94">
        <f>+'Tav.9e (250+)'!G81</f>
        <v>2895</v>
      </c>
      <c r="H84" s="94">
        <f>+'Tav.9 (totale)'!G81</f>
        <v>146006</v>
      </c>
      <c r="I84" s="95"/>
      <c r="J84" s="96"/>
      <c r="K84" s="93" t="s">
        <v>83</v>
      </c>
      <c r="L84" s="97">
        <f t="shared" si="7"/>
        <v>80.879552895086505</v>
      </c>
      <c r="M84" s="97">
        <f t="shared" si="8"/>
        <v>4.695697437091626</v>
      </c>
      <c r="N84" s="97">
        <f t="shared" si="9"/>
        <v>7.9976165363067269</v>
      </c>
      <c r="O84" s="97">
        <f t="shared" si="10"/>
        <v>4.4443379039217561</v>
      </c>
      <c r="P84" s="97">
        <f t="shared" si="11"/>
        <v>1.9827952275933864</v>
      </c>
      <c r="Q84" s="97">
        <f t="shared" si="12"/>
        <v>100</v>
      </c>
    </row>
    <row r="85" spans="2:17" ht="15.75" x14ac:dyDescent="0.25">
      <c r="B85" s="93" t="s">
        <v>84</v>
      </c>
      <c r="C85" s="94">
        <f>+'Tav.9a (0-9)'!G82</f>
        <v>1529</v>
      </c>
      <c r="D85" s="94">
        <f>+'Tav.9b (10-19)'!G82</f>
        <v>398</v>
      </c>
      <c r="E85" s="94">
        <f>+'Tav.9c (20-49)'!G82</f>
        <v>657</v>
      </c>
      <c r="F85" s="94">
        <f>+'Tav.9d (50-249)'!G82</f>
        <v>4002</v>
      </c>
      <c r="G85" s="94">
        <f>+'Tav.9e (250+)'!G82</f>
        <v>95910</v>
      </c>
      <c r="H85" s="94">
        <f>+'Tav.9 (totale)'!G82</f>
        <v>102496</v>
      </c>
      <c r="I85" s="95"/>
      <c r="J85" s="96"/>
      <c r="K85" s="93" t="s">
        <v>84</v>
      </c>
      <c r="L85" s="97">
        <f t="shared" si="7"/>
        <v>1.491765532313456</v>
      </c>
      <c r="M85" s="97">
        <f t="shared" si="8"/>
        <v>0.38830783640337185</v>
      </c>
      <c r="N85" s="97">
        <f t="shared" si="9"/>
        <v>0.64100062441461136</v>
      </c>
      <c r="O85" s="97">
        <f t="shared" si="10"/>
        <v>3.9045426162972214</v>
      </c>
      <c r="P85" s="97">
        <f t="shared" si="11"/>
        <v>93.574383390571342</v>
      </c>
      <c r="Q85" s="97">
        <f t="shared" si="12"/>
        <v>100</v>
      </c>
    </row>
    <row r="86" spans="2:17" ht="15.75" x14ac:dyDescent="0.25">
      <c r="B86" s="93" t="s">
        <v>85</v>
      </c>
      <c r="C86" s="94">
        <f>+'Tav.9a (0-9)'!G83</f>
        <v>88336</v>
      </c>
      <c r="D86" s="94">
        <f>+'Tav.9b (10-19)'!G83</f>
        <v>16884</v>
      </c>
      <c r="E86" s="94">
        <f>+'Tav.9c (20-49)'!G83</f>
        <v>26530</v>
      </c>
      <c r="F86" s="94">
        <f>+'Tav.9d (50-249)'!G83</f>
        <v>92348</v>
      </c>
      <c r="G86" s="94">
        <f>+'Tav.9e (250+)'!G83</f>
        <v>115779</v>
      </c>
      <c r="H86" s="94">
        <f>+'Tav.9 (totale)'!G83</f>
        <v>339877</v>
      </c>
      <c r="I86" s="95"/>
      <c r="J86" s="96"/>
      <c r="K86" s="93" t="s">
        <v>85</v>
      </c>
      <c r="L86" s="97">
        <f t="shared" si="7"/>
        <v>25.990578944735887</v>
      </c>
      <c r="M86" s="97">
        <f t="shared" si="8"/>
        <v>4.9676794840486416</v>
      </c>
      <c r="N86" s="97">
        <f t="shared" si="9"/>
        <v>7.8057650267596816</v>
      </c>
      <c r="O86" s="97">
        <f t="shared" si="10"/>
        <v>27.171005981575686</v>
      </c>
      <c r="P86" s="97">
        <f t="shared" si="11"/>
        <v>34.064970562880099</v>
      </c>
      <c r="Q86" s="97">
        <f t="shared" si="12"/>
        <v>100</v>
      </c>
    </row>
    <row r="87" spans="2:17" ht="15.75" x14ac:dyDescent="0.25">
      <c r="B87" s="93" t="s">
        <v>86</v>
      </c>
      <c r="C87" s="94">
        <f>+'Tav.9a (0-9)'!G84</f>
        <v>82497</v>
      </c>
      <c r="D87" s="94">
        <f>+'Tav.9b (10-19)'!G84</f>
        <v>70487</v>
      </c>
      <c r="E87" s="94">
        <f>+'Tav.9c (20-49)'!G84</f>
        <v>53469</v>
      </c>
      <c r="F87" s="94">
        <f>+'Tav.9d (50-249)'!G84</f>
        <v>116387</v>
      </c>
      <c r="G87" s="94">
        <f>+'Tav.9e (250+)'!G84</f>
        <v>215829</v>
      </c>
      <c r="H87" s="94">
        <f>+'Tav.9 (totale)'!G84</f>
        <v>538669</v>
      </c>
      <c r="I87" s="95"/>
      <c r="J87" s="96"/>
      <c r="K87" s="93" t="s">
        <v>86</v>
      </c>
      <c r="L87" s="97">
        <f t="shared" si="7"/>
        <v>15.314970789111682</v>
      </c>
      <c r="M87" s="97">
        <f t="shared" si="8"/>
        <v>13.085401238979783</v>
      </c>
      <c r="N87" s="97">
        <f t="shared" si="9"/>
        <v>9.9261327457121151</v>
      </c>
      <c r="O87" s="97">
        <f t="shared" si="10"/>
        <v>21.606403932656232</v>
      </c>
      <c r="P87" s="97">
        <f t="shared" si="11"/>
        <v>40.067091293540194</v>
      </c>
      <c r="Q87" s="97">
        <f t="shared" si="12"/>
        <v>100</v>
      </c>
    </row>
    <row r="88" spans="2:17" ht="15.75" x14ac:dyDescent="0.25">
      <c r="B88" s="93" t="s">
        <v>87</v>
      </c>
      <c r="C88" s="94">
        <f>+'Tav.9a (0-9)'!G85</f>
        <v>46554</v>
      </c>
      <c r="D88" s="94">
        <f>+'Tav.9b (10-19)'!G85</f>
        <v>8360</v>
      </c>
      <c r="E88" s="94">
        <f>+'Tav.9c (20-49)'!G85</f>
        <v>19106</v>
      </c>
      <c r="F88" s="94">
        <f>+'Tav.9d (50-249)'!G85</f>
        <v>22611</v>
      </c>
      <c r="G88" s="94">
        <f>+'Tav.9e (250+)'!G85</f>
        <v>7017</v>
      </c>
      <c r="H88" s="94">
        <f>+'Tav.9 (totale)'!G85</f>
        <v>103648</v>
      </c>
      <c r="I88" s="95"/>
      <c r="J88" s="96"/>
      <c r="K88" s="93" t="s">
        <v>87</v>
      </c>
      <c r="L88" s="97">
        <f t="shared" si="7"/>
        <v>44.915483173819084</v>
      </c>
      <c r="M88" s="97">
        <f t="shared" si="8"/>
        <v>8.0657610373572091</v>
      </c>
      <c r="N88" s="97">
        <f t="shared" si="9"/>
        <v>18.433544303797468</v>
      </c>
      <c r="O88" s="97">
        <f t="shared" si="10"/>
        <v>21.815182154986108</v>
      </c>
      <c r="P88" s="97">
        <f t="shared" si="11"/>
        <v>6.7700293300401366</v>
      </c>
      <c r="Q88" s="97">
        <f t="shared" si="12"/>
        <v>100</v>
      </c>
    </row>
    <row r="89" spans="2:17" ht="15.75" x14ac:dyDescent="0.25">
      <c r="B89" s="93" t="s">
        <v>88</v>
      </c>
      <c r="C89" s="94">
        <f>+'Tav.9a (0-9)'!G86</f>
        <v>46554</v>
      </c>
      <c r="D89" s="94">
        <f>+'Tav.9b (10-19)'!G86</f>
        <v>8360</v>
      </c>
      <c r="E89" s="94">
        <f>+'Tav.9c (20-49)'!G86</f>
        <v>19106</v>
      </c>
      <c r="F89" s="94">
        <f>+'Tav.9d (50-249)'!G86</f>
        <v>22611</v>
      </c>
      <c r="G89" s="94">
        <f>+'Tav.9e (250+)'!G86</f>
        <v>7017</v>
      </c>
      <c r="H89" s="94">
        <f>+'Tav.9 (totale)'!G86</f>
        <v>103648</v>
      </c>
      <c r="I89" s="95"/>
      <c r="J89" s="96"/>
      <c r="K89" s="93" t="s">
        <v>88</v>
      </c>
      <c r="L89" s="97">
        <f t="shared" si="7"/>
        <v>44.915483173819084</v>
      </c>
      <c r="M89" s="97">
        <f t="shared" si="8"/>
        <v>8.0657610373572091</v>
      </c>
      <c r="N89" s="97">
        <f t="shared" si="9"/>
        <v>18.433544303797468</v>
      </c>
      <c r="O89" s="97">
        <f t="shared" si="10"/>
        <v>21.815182154986108</v>
      </c>
      <c r="P89" s="97">
        <f t="shared" si="11"/>
        <v>6.7700293300401366</v>
      </c>
      <c r="Q89" s="97">
        <f t="shared" si="12"/>
        <v>100</v>
      </c>
    </row>
    <row r="90" spans="2:17" ht="15.75" x14ac:dyDescent="0.25">
      <c r="B90" s="93" t="s">
        <v>89</v>
      </c>
      <c r="C90" s="94">
        <f>+'Tav.9a (0-9)'!G87</f>
        <v>209301</v>
      </c>
      <c r="D90" s="94">
        <f>+'Tav.9b (10-19)'!G87</f>
        <v>103151</v>
      </c>
      <c r="E90" s="94">
        <f>+'Tav.9c (20-49)'!G87</f>
        <v>66943</v>
      </c>
      <c r="F90" s="94">
        <f>+'Tav.9d (50-249)'!G87</f>
        <v>286868</v>
      </c>
      <c r="G90" s="94">
        <f>+'Tav.9e (250+)'!G87</f>
        <v>606210</v>
      </c>
      <c r="H90" s="94">
        <f>+'Tav.9 (totale)'!G87</f>
        <v>1272473</v>
      </c>
      <c r="I90" s="95"/>
      <c r="J90" s="96"/>
      <c r="K90" s="93" t="s">
        <v>89</v>
      </c>
      <c r="L90" s="97">
        <f t="shared" si="7"/>
        <v>16.448364719722932</v>
      </c>
      <c r="M90" s="97">
        <f t="shared" si="8"/>
        <v>8.1063409596903035</v>
      </c>
      <c r="N90" s="97">
        <f t="shared" si="9"/>
        <v>5.2608581871678215</v>
      </c>
      <c r="O90" s="97">
        <f t="shared" si="10"/>
        <v>22.544132567056433</v>
      </c>
      <c r="P90" s="97">
        <f t="shared" si="11"/>
        <v>47.640303566362505</v>
      </c>
      <c r="Q90" s="97">
        <f t="shared" si="12"/>
        <v>100</v>
      </c>
    </row>
    <row r="91" spans="2:17" ht="15.75" x14ac:dyDescent="0.25">
      <c r="B91" s="93" t="s">
        <v>90</v>
      </c>
      <c r="C91" s="94">
        <f>+'Tav.9a (0-9)'!G88</f>
        <v>188077</v>
      </c>
      <c r="D91" s="94">
        <f>+'Tav.9b (10-19)'!G88</f>
        <v>74090</v>
      </c>
      <c r="E91" s="94">
        <f>+'Tav.9c (20-49)'!G88</f>
        <v>46720</v>
      </c>
      <c r="F91" s="94">
        <f>+'Tav.9d (50-249)'!G88</f>
        <v>245531</v>
      </c>
      <c r="G91" s="94">
        <f>+'Tav.9e (250+)'!G88</f>
        <v>448235</v>
      </c>
      <c r="H91" s="94">
        <f>+'Tav.9 (totale)'!G88</f>
        <v>1002653</v>
      </c>
      <c r="I91" s="95"/>
      <c r="J91" s="96"/>
      <c r="K91" s="93" t="s">
        <v>90</v>
      </c>
      <c r="L91" s="97">
        <f t="shared" si="7"/>
        <v>18.757935197919917</v>
      </c>
      <c r="M91" s="97">
        <f t="shared" si="8"/>
        <v>7.3893959325908369</v>
      </c>
      <c r="N91" s="97">
        <f t="shared" si="9"/>
        <v>4.659637980437898</v>
      </c>
      <c r="O91" s="97">
        <f t="shared" si="10"/>
        <v>24.48813298319558</v>
      </c>
      <c r="P91" s="97">
        <f t="shared" si="11"/>
        <v>44.704897905855766</v>
      </c>
      <c r="Q91" s="97">
        <f t="shared" si="12"/>
        <v>100</v>
      </c>
    </row>
    <row r="92" spans="2:17" ht="15.75" x14ac:dyDescent="0.25">
      <c r="B92" s="93" t="s">
        <v>91</v>
      </c>
      <c r="C92" s="94">
        <f>+'Tav.9a (0-9)'!G89</f>
        <v>20094</v>
      </c>
      <c r="D92" s="94">
        <f>+'Tav.9b (10-19)'!G89</f>
        <v>22980</v>
      </c>
      <c r="E92" s="94">
        <f>+'Tav.9c (20-49)'!G89</f>
        <v>15746</v>
      </c>
      <c r="F92" s="94">
        <f>+'Tav.9d (50-249)'!G89</f>
        <v>33729</v>
      </c>
      <c r="G92" s="94">
        <f>+'Tav.9e (250+)'!G89</f>
        <v>87234</v>
      </c>
      <c r="H92" s="94">
        <f>+'Tav.9 (totale)'!G89</f>
        <v>179783</v>
      </c>
      <c r="I92" s="95"/>
      <c r="J92" s="96"/>
      <c r="K92" s="93" t="s">
        <v>91</v>
      </c>
      <c r="L92" s="97">
        <f t="shared" si="7"/>
        <v>11.176807595823854</v>
      </c>
      <c r="M92" s="97">
        <f t="shared" si="8"/>
        <v>12.782076169604467</v>
      </c>
      <c r="N92" s="97">
        <f t="shared" si="9"/>
        <v>8.7583364389291543</v>
      </c>
      <c r="O92" s="97">
        <f t="shared" si="10"/>
        <v>18.760950701679246</v>
      </c>
      <c r="P92" s="97">
        <f t="shared" si="11"/>
        <v>48.521829093963277</v>
      </c>
      <c r="Q92" s="97">
        <f t="shared" si="12"/>
        <v>100</v>
      </c>
    </row>
    <row r="93" spans="2:17" ht="15.75" x14ac:dyDescent="0.25">
      <c r="B93" s="93" t="s">
        <v>92</v>
      </c>
      <c r="C93" s="94">
        <f>+'Tav.9a (0-9)'!G90</f>
        <v>1130</v>
      </c>
      <c r="D93" s="94">
        <f>+'Tav.9b (10-19)'!G90</f>
        <v>6081</v>
      </c>
      <c r="E93" s="94">
        <f>+'Tav.9c (20-49)'!G90</f>
        <v>4477</v>
      </c>
      <c r="F93" s="94">
        <f>+'Tav.9d (50-249)'!G90</f>
        <v>7608</v>
      </c>
      <c r="G93" s="94">
        <f>+'Tav.9e (250+)'!G90</f>
        <v>70741</v>
      </c>
      <c r="H93" s="94">
        <f>+'Tav.9 (totale)'!G90</f>
        <v>90037</v>
      </c>
      <c r="I93" s="95"/>
      <c r="J93" s="96"/>
      <c r="K93" s="93" t="s">
        <v>92</v>
      </c>
      <c r="L93" s="97">
        <f t="shared" si="7"/>
        <v>1.2550395948332354</v>
      </c>
      <c r="M93" s="97">
        <f t="shared" si="8"/>
        <v>6.7538900674167293</v>
      </c>
      <c r="N93" s="97">
        <f t="shared" si="9"/>
        <v>4.972400235458756</v>
      </c>
      <c r="O93" s="97">
        <f t="shared" si="10"/>
        <v>8.4498595022046494</v>
      </c>
      <c r="P93" s="97">
        <f t="shared" si="11"/>
        <v>78.568810600086636</v>
      </c>
      <c r="Q93" s="97">
        <f t="shared" si="12"/>
        <v>100</v>
      </c>
    </row>
    <row r="94" spans="2:17" ht="15.75" x14ac:dyDescent="0.25">
      <c r="B94" s="93" t="s">
        <v>93</v>
      </c>
      <c r="C94" s="94">
        <f>+'Tav.9a (0-9)'!G91</f>
        <v>147687</v>
      </c>
      <c r="D94" s="94">
        <f>+'Tav.9b (10-19)'!G91</f>
        <v>37638</v>
      </c>
      <c r="E94" s="94">
        <f>+'Tav.9c (20-49)'!G91</f>
        <v>62856</v>
      </c>
      <c r="F94" s="94">
        <f>+'Tav.9d (50-249)'!G91</f>
        <v>45903</v>
      </c>
      <c r="G94" s="94">
        <f>+'Tav.9e (250+)'!G91</f>
        <v>117931</v>
      </c>
      <c r="H94" s="94">
        <f>+'Tav.9 (totale)'!G91</f>
        <v>412015</v>
      </c>
      <c r="I94" s="95"/>
      <c r="J94" s="96"/>
      <c r="K94" s="93" t="s">
        <v>93</v>
      </c>
      <c r="L94" s="97">
        <f t="shared" si="7"/>
        <v>35.84505418492045</v>
      </c>
      <c r="M94" s="97">
        <f t="shared" si="8"/>
        <v>9.1351043044549343</v>
      </c>
      <c r="N94" s="97">
        <f t="shared" si="9"/>
        <v>15.255755251629189</v>
      </c>
      <c r="O94" s="97">
        <f t="shared" si="10"/>
        <v>11.141099231824084</v>
      </c>
      <c r="P94" s="97">
        <f t="shared" si="11"/>
        <v>28.622987027171341</v>
      </c>
      <c r="Q94" s="97">
        <f t="shared" si="12"/>
        <v>100</v>
      </c>
    </row>
    <row r="95" spans="2:17" ht="15.75" x14ac:dyDescent="0.25">
      <c r="B95" s="93" t="s">
        <v>94</v>
      </c>
      <c r="C95" s="94">
        <f>+'Tav.9a (0-9)'!G92</f>
        <v>10984</v>
      </c>
      <c r="D95" s="94">
        <f>+'Tav.9b (10-19)'!G92</f>
        <v>1101</v>
      </c>
      <c r="E95" s="94" t="str">
        <f>+'Tav.9c (20-49)'!G92</f>
        <v>*</v>
      </c>
      <c r="F95" s="94">
        <f>+'Tav.9d (50-249)'!G92</f>
        <v>2155</v>
      </c>
      <c r="G95" s="94">
        <f>+'Tav.9e (250+)'!G92</f>
        <v>551</v>
      </c>
      <c r="H95" s="94">
        <f>+'Tav.9 (totale)'!G92</f>
        <v>19361</v>
      </c>
      <c r="I95" s="95"/>
      <c r="J95" s="96"/>
      <c r="K95" s="93" t="s">
        <v>94</v>
      </c>
      <c r="L95" s="97">
        <f t="shared" si="7"/>
        <v>56.732606786839526</v>
      </c>
      <c r="M95" s="97">
        <f t="shared" si="8"/>
        <v>5.6866897371003562</v>
      </c>
      <c r="N95" s="97" t="s">
        <v>11</v>
      </c>
      <c r="O95" s="97">
        <f t="shared" si="10"/>
        <v>11.13062341821187</v>
      </c>
      <c r="P95" s="97" t="s">
        <v>11</v>
      </c>
      <c r="Q95" s="97">
        <f t="shared" si="12"/>
        <v>100</v>
      </c>
    </row>
    <row r="96" spans="2:17" ht="15.75" x14ac:dyDescent="0.25">
      <c r="B96" s="93" t="s">
        <v>95</v>
      </c>
      <c r="C96" s="94">
        <f>+'Tav.9a (0-9)'!G93</f>
        <v>50347</v>
      </c>
      <c r="D96" s="94">
        <f>+'Tav.9b (10-19)'!G93</f>
        <v>2570</v>
      </c>
      <c r="E96" s="94" t="str">
        <f>+'Tav.9c (20-49)'!G93</f>
        <v>*</v>
      </c>
      <c r="F96" s="94">
        <f>+'Tav.9d (50-249)'!G93</f>
        <v>1471</v>
      </c>
      <c r="G96" s="94">
        <f>+'Tav.9e (250+)'!G93</f>
        <v>920</v>
      </c>
      <c r="H96" s="94">
        <f>+'Tav.9 (totale)'!G93</f>
        <v>56995</v>
      </c>
      <c r="I96" s="95"/>
      <c r="J96" s="96"/>
      <c r="K96" s="93" t="s">
        <v>95</v>
      </c>
      <c r="L96" s="97">
        <f t="shared" si="7"/>
        <v>88.335818931485221</v>
      </c>
      <c r="M96" s="97">
        <f t="shared" si="8"/>
        <v>4.5091674708307741</v>
      </c>
      <c r="N96" s="97" t="s">
        <v>11</v>
      </c>
      <c r="O96" s="97">
        <f t="shared" si="10"/>
        <v>2.5809281515922451</v>
      </c>
      <c r="P96" s="97" t="s">
        <v>11</v>
      </c>
      <c r="Q96" s="97">
        <f t="shared" si="12"/>
        <v>100</v>
      </c>
    </row>
    <row r="97" spans="2:17" ht="15.75" x14ac:dyDescent="0.25">
      <c r="B97" s="93" t="s">
        <v>96</v>
      </c>
      <c r="C97" s="94">
        <f>+'Tav.9a (0-9)'!G94</f>
        <v>9571</v>
      </c>
      <c r="D97" s="94">
        <f>+'Tav.9b (10-19)'!G94</f>
        <v>14799</v>
      </c>
      <c r="E97" s="94">
        <f>+'Tav.9c (20-49)'!G94</f>
        <v>13608</v>
      </c>
      <c r="F97" s="94">
        <f>+'Tav.9d (50-249)'!G94</f>
        <v>23572</v>
      </c>
      <c r="G97" s="94">
        <f>+'Tav.9e (250+)'!G94</f>
        <v>69219</v>
      </c>
      <c r="H97" s="94">
        <f>+'Tav.9 (totale)'!G94</f>
        <v>130769</v>
      </c>
      <c r="I97" s="95"/>
      <c r="J97" s="96"/>
      <c r="K97" s="93" t="s">
        <v>96</v>
      </c>
      <c r="L97" s="97">
        <f t="shared" si="7"/>
        <v>7.3190129159051462</v>
      </c>
      <c r="M97" s="97">
        <f t="shared" si="8"/>
        <v>11.316902323945277</v>
      </c>
      <c r="N97" s="97">
        <f t="shared" si="9"/>
        <v>10.406136010828254</v>
      </c>
      <c r="O97" s="97">
        <f t="shared" si="10"/>
        <v>18.025678868845063</v>
      </c>
      <c r="P97" s="97">
        <f t="shared" si="11"/>
        <v>52.932269880476255</v>
      </c>
      <c r="Q97" s="97">
        <f t="shared" si="12"/>
        <v>100</v>
      </c>
    </row>
    <row r="98" spans="2:17" ht="15.75" x14ac:dyDescent="0.25">
      <c r="B98" s="93" t="s">
        <v>97</v>
      </c>
      <c r="C98" s="94">
        <f>+'Tav.9a (0-9)'!G95</f>
        <v>76785</v>
      </c>
      <c r="D98" s="94">
        <f>+'Tav.9b (10-19)'!G95</f>
        <v>19168</v>
      </c>
      <c r="E98" s="94">
        <f>+'Tav.9c (20-49)'!G95</f>
        <v>42991</v>
      </c>
      <c r="F98" s="94">
        <f>+'Tav.9d (50-249)'!G95</f>
        <v>18705</v>
      </c>
      <c r="G98" s="94">
        <f>+'Tav.9e (250+)'!G95</f>
        <v>47241</v>
      </c>
      <c r="H98" s="94">
        <f>+'Tav.9 (totale)'!G95</f>
        <v>204890</v>
      </c>
      <c r="I98" s="95"/>
      <c r="J98" s="96"/>
      <c r="K98" s="93" t="s">
        <v>97</v>
      </c>
      <c r="L98" s="97">
        <f t="shared" si="7"/>
        <v>37.476206745082727</v>
      </c>
      <c r="M98" s="97">
        <f t="shared" si="8"/>
        <v>9.3552638000878527</v>
      </c>
      <c r="N98" s="97">
        <f t="shared" si="9"/>
        <v>20.982478403045537</v>
      </c>
      <c r="O98" s="97">
        <f t="shared" si="10"/>
        <v>9.1292888867197046</v>
      </c>
      <c r="P98" s="97">
        <f t="shared" si="11"/>
        <v>23.056762165064182</v>
      </c>
      <c r="Q98" s="97">
        <f t="shared" si="12"/>
        <v>100</v>
      </c>
    </row>
    <row r="99" spans="2:17" ht="15.75" x14ac:dyDescent="0.25">
      <c r="B99" s="93" t="s">
        <v>98</v>
      </c>
      <c r="C99" s="94">
        <f>+'Tav.9a (0-9)'!G96</f>
        <v>76992</v>
      </c>
      <c r="D99" s="94">
        <f>+'Tav.9b (10-19)'!G96</f>
        <v>45038</v>
      </c>
      <c r="E99" s="94">
        <f>+'Tav.9c (20-49)'!G96</f>
        <v>44361</v>
      </c>
      <c r="F99" s="94">
        <f>+'Tav.9d (50-249)'!G96</f>
        <v>62882</v>
      </c>
      <c r="G99" s="94">
        <f>+'Tav.9e (250+)'!G96</f>
        <v>110150</v>
      </c>
      <c r="H99" s="94">
        <f>+'Tav.9 (totale)'!G96</f>
        <v>339423</v>
      </c>
      <c r="I99" s="95"/>
      <c r="J99" s="96"/>
      <c r="K99" s="93" t="s">
        <v>98</v>
      </c>
      <c r="L99" s="97">
        <f t="shared" si="7"/>
        <v>22.68320060809079</v>
      </c>
      <c r="M99" s="97">
        <f t="shared" si="8"/>
        <v>13.268988842830332</v>
      </c>
      <c r="N99" s="97">
        <f t="shared" si="9"/>
        <v>13.069532706976251</v>
      </c>
      <c r="O99" s="97">
        <f t="shared" si="10"/>
        <v>18.526145841619453</v>
      </c>
      <c r="P99" s="97">
        <f t="shared" si="11"/>
        <v>32.452132000483175</v>
      </c>
      <c r="Q99" s="97">
        <f t="shared" si="12"/>
        <v>100</v>
      </c>
    </row>
    <row r="100" spans="2:17" ht="15.75" x14ac:dyDescent="0.25">
      <c r="B100" s="93" t="s">
        <v>99</v>
      </c>
      <c r="C100" s="94">
        <f>+'Tav.9a (0-9)'!G97</f>
        <v>13872</v>
      </c>
      <c r="D100" s="94">
        <f>+'Tav.9b (10-19)'!G97</f>
        <v>8275</v>
      </c>
      <c r="E100" s="94">
        <f>+'Tav.9c (20-49)'!G97</f>
        <v>493</v>
      </c>
      <c r="F100" s="94">
        <f>+'Tav.9d (50-249)'!G97</f>
        <v>1021</v>
      </c>
      <c r="G100" s="94">
        <f>+'Tav.9e (250+)'!G97</f>
        <v>0</v>
      </c>
      <c r="H100" s="94">
        <f>+'Tav.9 (totale)'!G97</f>
        <v>23661</v>
      </c>
      <c r="I100" s="95"/>
      <c r="J100" s="96"/>
      <c r="K100" s="93" t="s">
        <v>99</v>
      </c>
      <c r="L100" s="97">
        <f t="shared" si="7"/>
        <v>58.628122226448589</v>
      </c>
      <c r="M100" s="97">
        <f t="shared" si="8"/>
        <v>34.97316258822535</v>
      </c>
      <c r="N100" s="97" t="s">
        <v>11</v>
      </c>
      <c r="O100" s="97">
        <f t="shared" si="10"/>
        <v>4.315117704239043</v>
      </c>
      <c r="P100" s="97" t="s">
        <v>11</v>
      </c>
      <c r="Q100" s="97">
        <f t="shared" si="12"/>
        <v>100</v>
      </c>
    </row>
    <row r="101" spans="2:17" ht="15.75" x14ac:dyDescent="0.25">
      <c r="B101" s="93" t="s">
        <v>100</v>
      </c>
      <c r="C101" s="94">
        <f>+'Tav.9a (0-9)'!G98</f>
        <v>63120</v>
      </c>
      <c r="D101" s="94">
        <f>+'Tav.9b (10-19)'!G98</f>
        <v>36763</v>
      </c>
      <c r="E101" s="94">
        <f>+'Tav.9c (20-49)'!G98</f>
        <v>43868</v>
      </c>
      <c r="F101" s="94">
        <f>+'Tav.9d (50-249)'!G98</f>
        <v>61861</v>
      </c>
      <c r="G101" s="94">
        <f>+'Tav.9e (250+)'!G98</f>
        <v>110150</v>
      </c>
      <c r="H101" s="94">
        <f>+'Tav.9 (totale)'!G98</f>
        <v>315762</v>
      </c>
      <c r="I101" s="95"/>
      <c r="J101" s="96"/>
      <c r="K101" s="93" t="s">
        <v>100</v>
      </c>
      <c r="L101" s="97">
        <f t="shared" si="7"/>
        <v>19.989739107302334</v>
      </c>
      <c r="M101" s="97">
        <f t="shared" si="8"/>
        <v>11.642629575439729</v>
      </c>
      <c r="N101" s="97" t="s">
        <v>11</v>
      </c>
      <c r="O101" s="97">
        <f t="shared" si="10"/>
        <v>19.591021085501108</v>
      </c>
      <c r="P101" s="97" t="s">
        <v>11</v>
      </c>
      <c r="Q101" s="97">
        <f t="shared" si="12"/>
        <v>100</v>
      </c>
    </row>
    <row r="102" spans="2:17" ht="15.75" x14ac:dyDescent="0.25">
      <c r="B102" s="98" t="s">
        <v>101</v>
      </c>
      <c r="C102" s="99">
        <f>+'Tav.9a (0-9)'!G99</f>
        <v>13069592</v>
      </c>
      <c r="D102" s="99">
        <f>+'Tav.9b (10-19)'!G99</f>
        <v>6301880</v>
      </c>
      <c r="E102" s="99">
        <f>+'Tav.9c (20-49)'!G99</f>
        <v>9017711</v>
      </c>
      <c r="F102" s="99">
        <f>+'Tav.9d (50-249)'!G99</f>
        <v>20505797</v>
      </c>
      <c r="G102" s="99">
        <f>+'Tav.9e (250+)'!G99</f>
        <v>41293784</v>
      </c>
      <c r="H102" s="99">
        <f>+'Tav.9 (totale)'!G99</f>
        <v>90188764</v>
      </c>
      <c r="I102" s="95"/>
      <c r="J102" s="96"/>
      <c r="K102" s="98" t="s">
        <v>101</v>
      </c>
      <c r="L102" s="100">
        <f t="shared" si="7"/>
        <v>14.491375000992363</v>
      </c>
      <c r="M102" s="100">
        <f t="shared" si="8"/>
        <v>6.9874336009305997</v>
      </c>
      <c r="N102" s="100">
        <f t="shared" si="9"/>
        <v>9.9987078212980052</v>
      </c>
      <c r="O102" s="100">
        <f t="shared" si="10"/>
        <v>22.736531792363849</v>
      </c>
      <c r="P102" s="100">
        <f t="shared" si="11"/>
        <v>45.785951784415182</v>
      </c>
      <c r="Q102" s="100">
        <f t="shared" si="12"/>
        <v>100</v>
      </c>
    </row>
    <row r="103" spans="2:17" ht="6" customHeight="1" x14ac:dyDescent="0.25">
      <c r="B103" s="101"/>
      <c r="C103" s="101"/>
      <c r="D103" s="101"/>
      <c r="E103" s="101"/>
      <c r="F103" s="101"/>
      <c r="G103" s="101"/>
      <c r="H103" s="102"/>
      <c r="K103" s="102"/>
      <c r="L103" s="102"/>
      <c r="M103" s="102"/>
      <c r="N103" s="102"/>
      <c r="O103" s="102"/>
      <c r="P103" s="102"/>
      <c r="Q103" s="102"/>
    </row>
  </sheetData>
  <pageMargins left="0.23622047244094491" right="0.31496062992125984" top="0.59055118110236227" bottom="0.59055118110236227" header="0.51181102362204722" footer="0.51181102362204722"/>
  <pageSetup paperSize="8" scale="70" orientation="portrait" r:id="rId1"/>
  <headerFooter alignWithMargins="0"/>
  <ignoredErrors>
    <ignoredError sqref="M7 D7" twoDigitTextYear="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92D050"/>
  </sheetPr>
  <dimension ref="B2:V106"/>
  <sheetViews>
    <sheetView topLeftCell="E70" zoomScale="90" zoomScaleNormal="90" workbookViewId="0">
      <selection activeCell="C105" sqref="C105:E105"/>
    </sheetView>
  </sheetViews>
  <sheetFormatPr defaultRowHeight="13.5" x14ac:dyDescent="0.25"/>
  <cols>
    <col min="1" max="1" width="9.140625" style="103"/>
    <col min="2" max="2" width="82.140625" style="103" customWidth="1"/>
    <col min="3" max="8" width="15.7109375" style="103" customWidth="1"/>
    <col min="9" max="10" width="9.140625" style="103"/>
    <col min="11" max="11" width="79.140625" style="103" customWidth="1"/>
    <col min="12" max="17" width="15.7109375" style="103" customWidth="1"/>
    <col min="18" max="19" width="9.140625" style="103"/>
    <col min="20" max="20" width="82.140625" style="103" customWidth="1"/>
    <col min="21" max="255" width="9.140625" style="103"/>
    <col min="256" max="256" width="35.85546875" style="103" customWidth="1"/>
    <col min="257" max="257" width="8.5703125" style="103" customWidth="1"/>
    <col min="258" max="258" width="9.140625" style="103"/>
    <col min="259" max="259" width="9" style="103" customWidth="1"/>
    <col min="260" max="260" width="11.28515625" style="103" customWidth="1"/>
    <col min="261" max="261" width="11" style="103" customWidth="1"/>
    <col min="262" max="262" width="10.85546875" style="103" customWidth="1"/>
    <col min="263" max="264" width="9.5703125" style="103" customWidth="1"/>
    <col min="265" max="511" width="9.140625" style="103"/>
    <col min="512" max="512" width="35.85546875" style="103" customWidth="1"/>
    <col min="513" max="513" width="8.5703125" style="103" customWidth="1"/>
    <col min="514" max="514" width="9.140625" style="103"/>
    <col min="515" max="515" width="9" style="103" customWidth="1"/>
    <col min="516" max="516" width="11.28515625" style="103" customWidth="1"/>
    <col min="517" max="517" width="11" style="103" customWidth="1"/>
    <col min="518" max="518" width="10.85546875" style="103" customWidth="1"/>
    <col min="519" max="520" width="9.5703125" style="103" customWidth="1"/>
    <col min="521" max="767" width="9.140625" style="103"/>
    <col min="768" max="768" width="35.85546875" style="103" customWidth="1"/>
    <col min="769" max="769" width="8.5703125" style="103" customWidth="1"/>
    <col min="770" max="770" width="9.140625" style="103"/>
    <col min="771" max="771" width="9" style="103" customWidth="1"/>
    <col min="772" max="772" width="11.28515625" style="103" customWidth="1"/>
    <col min="773" max="773" width="11" style="103" customWidth="1"/>
    <col min="774" max="774" width="10.85546875" style="103" customWidth="1"/>
    <col min="775" max="776" width="9.5703125" style="103" customWidth="1"/>
    <col min="777" max="1023" width="9.140625" style="103"/>
    <col min="1024" max="1024" width="35.85546875" style="103" customWidth="1"/>
    <col min="1025" max="1025" width="8.5703125" style="103" customWidth="1"/>
    <col min="1026" max="1026" width="9.140625" style="103"/>
    <col min="1027" max="1027" width="9" style="103" customWidth="1"/>
    <col min="1028" max="1028" width="11.28515625" style="103" customWidth="1"/>
    <col min="1029" max="1029" width="11" style="103" customWidth="1"/>
    <col min="1030" max="1030" width="10.85546875" style="103" customWidth="1"/>
    <col min="1031" max="1032" width="9.5703125" style="103" customWidth="1"/>
    <col min="1033" max="1279" width="9.140625" style="103"/>
    <col min="1280" max="1280" width="35.85546875" style="103" customWidth="1"/>
    <col min="1281" max="1281" width="8.5703125" style="103" customWidth="1"/>
    <col min="1282" max="1282" width="9.140625" style="103"/>
    <col min="1283" max="1283" width="9" style="103" customWidth="1"/>
    <col min="1284" max="1284" width="11.28515625" style="103" customWidth="1"/>
    <col min="1285" max="1285" width="11" style="103" customWidth="1"/>
    <col min="1286" max="1286" width="10.85546875" style="103" customWidth="1"/>
    <col min="1287" max="1288" width="9.5703125" style="103" customWidth="1"/>
    <col min="1289" max="1535" width="9.140625" style="103"/>
    <col min="1536" max="1536" width="35.85546875" style="103" customWidth="1"/>
    <col min="1537" max="1537" width="8.5703125" style="103" customWidth="1"/>
    <col min="1538" max="1538" width="9.140625" style="103"/>
    <col min="1539" max="1539" width="9" style="103" customWidth="1"/>
    <col min="1540" max="1540" width="11.28515625" style="103" customWidth="1"/>
    <col min="1541" max="1541" width="11" style="103" customWidth="1"/>
    <col min="1542" max="1542" width="10.85546875" style="103" customWidth="1"/>
    <col min="1543" max="1544" width="9.5703125" style="103" customWidth="1"/>
    <col min="1545" max="1791" width="9.140625" style="103"/>
    <col min="1792" max="1792" width="35.85546875" style="103" customWidth="1"/>
    <col min="1793" max="1793" width="8.5703125" style="103" customWidth="1"/>
    <col min="1794" max="1794" width="9.140625" style="103"/>
    <col min="1795" max="1795" width="9" style="103" customWidth="1"/>
    <col min="1796" max="1796" width="11.28515625" style="103" customWidth="1"/>
    <col min="1797" max="1797" width="11" style="103" customWidth="1"/>
    <col min="1798" max="1798" width="10.85546875" style="103" customWidth="1"/>
    <col min="1799" max="1800" width="9.5703125" style="103" customWidth="1"/>
    <col min="1801" max="2047" width="9.140625" style="103"/>
    <col min="2048" max="2048" width="35.85546875" style="103" customWidth="1"/>
    <col min="2049" max="2049" width="8.5703125" style="103" customWidth="1"/>
    <col min="2050" max="2050" width="9.140625" style="103"/>
    <col min="2051" max="2051" width="9" style="103" customWidth="1"/>
    <col min="2052" max="2052" width="11.28515625" style="103" customWidth="1"/>
    <col min="2053" max="2053" width="11" style="103" customWidth="1"/>
    <col min="2054" max="2054" width="10.85546875" style="103" customWidth="1"/>
    <col min="2055" max="2056" width="9.5703125" style="103" customWidth="1"/>
    <col min="2057" max="2303" width="9.140625" style="103"/>
    <col min="2304" max="2304" width="35.85546875" style="103" customWidth="1"/>
    <col min="2305" max="2305" width="8.5703125" style="103" customWidth="1"/>
    <col min="2306" max="2306" width="9.140625" style="103"/>
    <col min="2307" max="2307" width="9" style="103" customWidth="1"/>
    <col min="2308" max="2308" width="11.28515625" style="103" customWidth="1"/>
    <col min="2309" max="2309" width="11" style="103" customWidth="1"/>
    <col min="2310" max="2310" width="10.85546875" style="103" customWidth="1"/>
    <col min="2311" max="2312" width="9.5703125" style="103" customWidth="1"/>
    <col min="2313" max="2559" width="9.140625" style="103"/>
    <col min="2560" max="2560" width="35.85546875" style="103" customWidth="1"/>
    <col min="2561" max="2561" width="8.5703125" style="103" customWidth="1"/>
    <col min="2562" max="2562" width="9.140625" style="103"/>
    <col min="2563" max="2563" width="9" style="103" customWidth="1"/>
    <col min="2564" max="2564" width="11.28515625" style="103" customWidth="1"/>
    <col min="2565" max="2565" width="11" style="103" customWidth="1"/>
    <col min="2566" max="2566" width="10.85546875" style="103" customWidth="1"/>
    <col min="2567" max="2568" width="9.5703125" style="103" customWidth="1"/>
    <col min="2569" max="2815" width="9.140625" style="103"/>
    <col min="2816" max="2816" width="35.85546875" style="103" customWidth="1"/>
    <col min="2817" max="2817" width="8.5703125" style="103" customWidth="1"/>
    <col min="2818" max="2818" width="9.140625" style="103"/>
    <col min="2819" max="2819" width="9" style="103" customWidth="1"/>
    <col min="2820" max="2820" width="11.28515625" style="103" customWidth="1"/>
    <col min="2821" max="2821" width="11" style="103" customWidth="1"/>
    <col min="2822" max="2822" width="10.85546875" style="103" customWidth="1"/>
    <col min="2823" max="2824" width="9.5703125" style="103" customWidth="1"/>
    <col min="2825" max="3071" width="9.140625" style="103"/>
    <col min="3072" max="3072" width="35.85546875" style="103" customWidth="1"/>
    <col min="3073" max="3073" width="8.5703125" style="103" customWidth="1"/>
    <col min="3074" max="3074" width="9.140625" style="103"/>
    <col min="3075" max="3075" width="9" style="103" customWidth="1"/>
    <col min="3076" max="3076" width="11.28515625" style="103" customWidth="1"/>
    <col min="3077" max="3077" width="11" style="103" customWidth="1"/>
    <col min="3078" max="3078" width="10.85546875" style="103" customWidth="1"/>
    <col min="3079" max="3080" width="9.5703125" style="103" customWidth="1"/>
    <col min="3081" max="3327" width="9.140625" style="103"/>
    <col min="3328" max="3328" width="35.85546875" style="103" customWidth="1"/>
    <col min="3329" max="3329" width="8.5703125" style="103" customWidth="1"/>
    <col min="3330" max="3330" width="9.140625" style="103"/>
    <col min="3331" max="3331" width="9" style="103" customWidth="1"/>
    <col min="3332" max="3332" width="11.28515625" style="103" customWidth="1"/>
    <col min="3333" max="3333" width="11" style="103" customWidth="1"/>
    <col min="3334" max="3334" width="10.85546875" style="103" customWidth="1"/>
    <col min="3335" max="3336" width="9.5703125" style="103" customWidth="1"/>
    <col min="3337" max="3583" width="9.140625" style="103"/>
    <col min="3584" max="3584" width="35.85546875" style="103" customWidth="1"/>
    <col min="3585" max="3585" width="8.5703125" style="103" customWidth="1"/>
    <col min="3586" max="3586" width="9.140625" style="103"/>
    <col min="3587" max="3587" width="9" style="103" customWidth="1"/>
    <col min="3588" max="3588" width="11.28515625" style="103" customWidth="1"/>
    <col min="3589" max="3589" width="11" style="103" customWidth="1"/>
    <col min="3590" max="3590" width="10.85546875" style="103" customWidth="1"/>
    <col min="3591" max="3592" width="9.5703125" style="103" customWidth="1"/>
    <col min="3593" max="3839" width="9.140625" style="103"/>
    <col min="3840" max="3840" width="35.85546875" style="103" customWidth="1"/>
    <col min="3841" max="3841" width="8.5703125" style="103" customWidth="1"/>
    <col min="3842" max="3842" width="9.140625" style="103"/>
    <col min="3843" max="3843" width="9" style="103" customWidth="1"/>
    <col min="3844" max="3844" width="11.28515625" style="103" customWidth="1"/>
    <col min="3845" max="3845" width="11" style="103" customWidth="1"/>
    <col min="3846" max="3846" width="10.85546875" style="103" customWidth="1"/>
    <col min="3847" max="3848" width="9.5703125" style="103" customWidth="1"/>
    <col min="3849" max="4095" width="9.140625" style="103"/>
    <col min="4096" max="4096" width="35.85546875" style="103" customWidth="1"/>
    <col min="4097" max="4097" width="8.5703125" style="103" customWidth="1"/>
    <col min="4098" max="4098" width="9.140625" style="103"/>
    <col min="4099" max="4099" width="9" style="103" customWidth="1"/>
    <col min="4100" max="4100" width="11.28515625" style="103" customWidth="1"/>
    <col min="4101" max="4101" width="11" style="103" customWidth="1"/>
    <col min="4102" max="4102" width="10.85546875" style="103" customWidth="1"/>
    <col min="4103" max="4104" width="9.5703125" style="103" customWidth="1"/>
    <col min="4105" max="4351" width="9.140625" style="103"/>
    <col min="4352" max="4352" width="35.85546875" style="103" customWidth="1"/>
    <col min="4353" max="4353" width="8.5703125" style="103" customWidth="1"/>
    <col min="4354" max="4354" width="9.140625" style="103"/>
    <col min="4355" max="4355" width="9" style="103" customWidth="1"/>
    <col min="4356" max="4356" width="11.28515625" style="103" customWidth="1"/>
    <col min="4357" max="4357" width="11" style="103" customWidth="1"/>
    <col min="4358" max="4358" width="10.85546875" style="103" customWidth="1"/>
    <col min="4359" max="4360" width="9.5703125" style="103" customWidth="1"/>
    <col min="4361" max="4607" width="9.140625" style="103"/>
    <col min="4608" max="4608" width="35.85546875" style="103" customWidth="1"/>
    <col min="4609" max="4609" width="8.5703125" style="103" customWidth="1"/>
    <col min="4610" max="4610" width="9.140625" style="103"/>
    <col min="4611" max="4611" width="9" style="103" customWidth="1"/>
    <col min="4612" max="4612" width="11.28515625" style="103" customWidth="1"/>
    <col min="4613" max="4613" width="11" style="103" customWidth="1"/>
    <col min="4614" max="4614" width="10.85546875" style="103" customWidth="1"/>
    <col min="4615" max="4616" width="9.5703125" style="103" customWidth="1"/>
    <col min="4617" max="4863" width="9.140625" style="103"/>
    <col min="4864" max="4864" width="35.85546875" style="103" customWidth="1"/>
    <col min="4865" max="4865" width="8.5703125" style="103" customWidth="1"/>
    <col min="4866" max="4866" width="9.140625" style="103"/>
    <col min="4867" max="4867" width="9" style="103" customWidth="1"/>
    <col min="4868" max="4868" width="11.28515625" style="103" customWidth="1"/>
    <col min="4869" max="4869" width="11" style="103" customWidth="1"/>
    <col min="4870" max="4870" width="10.85546875" style="103" customWidth="1"/>
    <col min="4871" max="4872" width="9.5703125" style="103" customWidth="1"/>
    <col min="4873" max="5119" width="9.140625" style="103"/>
    <col min="5120" max="5120" width="35.85546875" style="103" customWidth="1"/>
    <col min="5121" max="5121" width="8.5703125" style="103" customWidth="1"/>
    <col min="5122" max="5122" width="9.140625" style="103"/>
    <col min="5123" max="5123" width="9" style="103" customWidth="1"/>
    <col min="5124" max="5124" width="11.28515625" style="103" customWidth="1"/>
    <col min="5125" max="5125" width="11" style="103" customWidth="1"/>
    <col min="5126" max="5126" width="10.85546875" style="103" customWidth="1"/>
    <col min="5127" max="5128" width="9.5703125" style="103" customWidth="1"/>
    <col min="5129" max="5375" width="9.140625" style="103"/>
    <col min="5376" max="5376" width="35.85546875" style="103" customWidth="1"/>
    <col min="5377" max="5377" width="8.5703125" style="103" customWidth="1"/>
    <col min="5378" max="5378" width="9.140625" style="103"/>
    <col min="5379" max="5379" width="9" style="103" customWidth="1"/>
    <col min="5380" max="5380" width="11.28515625" style="103" customWidth="1"/>
    <col min="5381" max="5381" width="11" style="103" customWidth="1"/>
    <col min="5382" max="5382" width="10.85546875" style="103" customWidth="1"/>
    <col min="5383" max="5384" width="9.5703125" style="103" customWidth="1"/>
    <col min="5385" max="5631" width="9.140625" style="103"/>
    <col min="5632" max="5632" width="35.85546875" style="103" customWidth="1"/>
    <col min="5633" max="5633" width="8.5703125" style="103" customWidth="1"/>
    <col min="5634" max="5634" width="9.140625" style="103"/>
    <col min="5635" max="5635" width="9" style="103" customWidth="1"/>
    <col min="5636" max="5636" width="11.28515625" style="103" customWidth="1"/>
    <col min="5637" max="5637" width="11" style="103" customWidth="1"/>
    <col min="5638" max="5638" width="10.85546875" style="103" customWidth="1"/>
    <col min="5639" max="5640" width="9.5703125" style="103" customWidth="1"/>
    <col min="5641" max="5887" width="9.140625" style="103"/>
    <col min="5888" max="5888" width="35.85546875" style="103" customWidth="1"/>
    <col min="5889" max="5889" width="8.5703125" style="103" customWidth="1"/>
    <col min="5890" max="5890" width="9.140625" style="103"/>
    <col min="5891" max="5891" width="9" style="103" customWidth="1"/>
    <col min="5892" max="5892" width="11.28515625" style="103" customWidth="1"/>
    <col min="5893" max="5893" width="11" style="103" customWidth="1"/>
    <col min="5894" max="5894" width="10.85546875" style="103" customWidth="1"/>
    <col min="5895" max="5896" width="9.5703125" style="103" customWidth="1"/>
    <col min="5897" max="6143" width="9.140625" style="103"/>
    <col min="6144" max="6144" width="35.85546875" style="103" customWidth="1"/>
    <col min="6145" max="6145" width="8.5703125" style="103" customWidth="1"/>
    <col min="6146" max="6146" width="9.140625" style="103"/>
    <col min="6147" max="6147" width="9" style="103" customWidth="1"/>
    <col min="6148" max="6148" width="11.28515625" style="103" customWidth="1"/>
    <col min="6149" max="6149" width="11" style="103" customWidth="1"/>
    <col min="6150" max="6150" width="10.85546875" style="103" customWidth="1"/>
    <col min="6151" max="6152" width="9.5703125" style="103" customWidth="1"/>
    <col min="6153" max="6399" width="9.140625" style="103"/>
    <col min="6400" max="6400" width="35.85546875" style="103" customWidth="1"/>
    <col min="6401" max="6401" width="8.5703125" style="103" customWidth="1"/>
    <col min="6402" max="6402" width="9.140625" style="103"/>
    <col min="6403" max="6403" width="9" style="103" customWidth="1"/>
    <col min="6404" max="6404" width="11.28515625" style="103" customWidth="1"/>
    <col min="6405" max="6405" width="11" style="103" customWidth="1"/>
    <col min="6406" max="6406" width="10.85546875" style="103" customWidth="1"/>
    <col min="6407" max="6408" width="9.5703125" style="103" customWidth="1"/>
    <col min="6409" max="6655" width="9.140625" style="103"/>
    <col min="6656" max="6656" width="35.85546875" style="103" customWidth="1"/>
    <col min="6657" max="6657" width="8.5703125" style="103" customWidth="1"/>
    <col min="6658" max="6658" width="9.140625" style="103"/>
    <col min="6659" max="6659" width="9" style="103" customWidth="1"/>
    <col min="6660" max="6660" width="11.28515625" style="103" customWidth="1"/>
    <col min="6661" max="6661" width="11" style="103" customWidth="1"/>
    <col min="6662" max="6662" width="10.85546875" style="103" customWidth="1"/>
    <col min="6663" max="6664" width="9.5703125" style="103" customWidth="1"/>
    <col min="6665" max="6911" width="9.140625" style="103"/>
    <col min="6912" max="6912" width="35.85546875" style="103" customWidth="1"/>
    <col min="6913" max="6913" width="8.5703125" style="103" customWidth="1"/>
    <col min="6914" max="6914" width="9.140625" style="103"/>
    <col min="6915" max="6915" width="9" style="103" customWidth="1"/>
    <col min="6916" max="6916" width="11.28515625" style="103" customWidth="1"/>
    <col min="6917" max="6917" width="11" style="103" customWidth="1"/>
    <col min="6918" max="6918" width="10.85546875" style="103" customWidth="1"/>
    <col min="6919" max="6920" width="9.5703125" style="103" customWidth="1"/>
    <col min="6921" max="7167" width="9.140625" style="103"/>
    <col min="7168" max="7168" width="35.85546875" style="103" customWidth="1"/>
    <col min="7169" max="7169" width="8.5703125" style="103" customWidth="1"/>
    <col min="7170" max="7170" width="9.140625" style="103"/>
    <col min="7171" max="7171" width="9" style="103" customWidth="1"/>
    <col min="7172" max="7172" width="11.28515625" style="103" customWidth="1"/>
    <col min="7173" max="7173" width="11" style="103" customWidth="1"/>
    <col min="7174" max="7174" width="10.85546875" style="103" customWidth="1"/>
    <col min="7175" max="7176" width="9.5703125" style="103" customWidth="1"/>
    <col min="7177" max="7423" width="9.140625" style="103"/>
    <col min="7424" max="7424" width="35.85546875" style="103" customWidth="1"/>
    <col min="7425" max="7425" width="8.5703125" style="103" customWidth="1"/>
    <col min="7426" max="7426" width="9.140625" style="103"/>
    <col min="7427" max="7427" width="9" style="103" customWidth="1"/>
    <col min="7428" max="7428" width="11.28515625" style="103" customWidth="1"/>
    <col min="7429" max="7429" width="11" style="103" customWidth="1"/>
    <col min="7430" max="7430" width="10.85546875" style="103" customWidth="1"/>
    <col min="7431" max="7432" width="9.5703125" style="103" customWidth="1"/>
    <col min="7433" max="7679" width="9.140625" style="103"/>
    <col min="7680" max="7680" width="35.85546875" style="103" customWidth="1"/>
    <col min="7681" max="7681" width="8.5703125" style="103" customWidth="1"/>
    <col min="7682" max="7682" width="9.140625" style="103"/>
    <col min="7683" max="7683" width="9" style="103" customWidth="1"/>
    <col min="7684" max="7684" width="11.28515625" style="103" customWidth="1"/>
    <col min="7685" max="7685" width="11" style="103" customWidth="1"/>
    <col min="7686" max="7686" width="10.85546875" style="103" customWidth="1"/>
    <col min="7687" max="7688" width="9.5703125" style="103" customWidth="1"/>
    <col min="7689" max="7935" width="9.140625" style="103"/>
    <col min="7936" max="7936" width="35.85546875" style="103" customWidth="1"/>
    <col min="7937" max="7937" width="8.5703125" style="103" customWidth="1"/>
    <col min="7938" max="7938" width="9.140625" style="103"/>
    <col min="7939" max="7939" width="9" style="103" customWidth="1"/>
    <col min="7940" max="7940" width="11.28515625" style="103" customWidth="1"/>
    <col min="7941" max="7941" width="11" style="103" customWidth="1"/>
    <col min="7942" max="7942" width="10.85546875" style="103" customWidth="1"/>
    <col min="7943" max="7944" width="9.5703125" style="103" customWidth="1"/>
    <col min="7945" max="8191" width="9.140625" style="103"/>
    <col min="8192" max="8192" width="35.85546875" style="103" customWidth="1"/>
    <col min="8193" max="8193" width="8.5703125" style="103" customWidth="1"/>
    <col min="8194" max="8194" width="9.140625" style="103"/>
    <col min="8195" max="8195" width="9" style="103" customWidth="1"/>
    <col min="8196" max="8196" width="11.28515625" style="103" customWidth="1"/>
    <col min="8197" max="8197" width="11" style="103" customWidth="1"/>
    <col min="8198" max="8198" width="10.85546875" style="103" customWidth="1"/>
    <col min="8199" max="8200" width="9.5703125" style="103" customWidth="1"/>
    <col min="8201" max="8447" width="9.140625" style="103"/>
    <col min="8448" max="8448" width="35.85546875" style="103" customWidth="1"/>
    <col min="8449" max="8449" width="8.5703125" style="103" customWidth="1"/>
    <col min="8450" max="8450" width="9.140625" style="103"/>
    <col min="8451" max="8451" width="9" style="103" customWidth="1"/>
    <col min="8452" max="8452" width="11.28515625" style="103" customWidth="1"/>
    <col min="8453" max="8453" width="11" style="103" customWidth="1"/>
    <col min="8454" max="8454" width="10.85546875" style="103" customWidth="1"/>
    <col min="8455" max="8456" width="9.5703125" style="103" customWidth="1"/>
    <col min="8457" max="8703" width="9.140625" style="103"/>
    <col min="8704" max="8704" width="35.85546875" style="103" customWidth="1"/>
    <col min="8705" max="8705" width="8.5703125" style="103" customWidth="1"/>
    <col min="8706" max="8706" width="9.140625" style="103"/>
    <col min="8707" max="8707" width="9" style="103" customWidth="1"/>
    <col min="8708" max="8708" width="11.28515625" style="103" customWidth="1"/>
    <col min="8709" max="8709" width="11" style="103" customWidth="1"/>
    <col min="8710" max="8710" width="10.85546875" style="103" customWidth="1"/>
    <col min="8711" max="8712" width="9.5703125" style="103" customWidth="1"/>
    <col min="8713" max="8959" width="9.140625" style="103"/>
    <col min="8960" max="8960" width="35.85546875" style="103" customWidth="1"/>
    <col min="8961" max="8961" width="8.5703125" style="103" customWidth="1"/>
    <col min="8962" max="8962" width="9.140625" style="103"/>
    <col min="8963" max="8963" width="9" style="103" customWidth="1"/>
    <col min="8964" max="8964" width="11.28515625" style="103" customWidth="1"/>
    <col min="8965" max="8965" width="11" style="103" customWidth="1"/>
    <col min="8966" max="8966" width="10.85546875" style="103" customWidth="1"/>
    <col min="8967" max="8968" width="9.5703125" style="103" customWidth="1"/>
    <col min="8969" max="9215" width="9.140625" style="103"/>
    <col min="9216" max="9216" width="35.85546875" style="103" customWidth="1"/>
    <col min="9217" max="9217" width="8.5703125" style="103" customWidth="1"/>
    <col min="9218" max="9218" width="9.140625" style="103"/>
    <col min="9219" max="9219" width="9" style="103" customWidth="1"/>
    <col min="9220" max="9220" width="11.28515625" style="103" customWidth="1"/>
    <col min="9221" max="9221" width="11" style="103" customWidth="1"/>
    <col min="9222" max="9222" width="10.85546875" style="103" customWidth="1"/>
    <col min="9223" max="9224" width="9.5703125" style="103" customWidth="1"/>
    <col min="9225" max="9471" width="9.140625" style="103"/>
    <col min="9472" max="9472" width="35.85546875" style="103" customWidth="1"/>
    <col min="9473" max="9473" width="8.5703125" style="103" customWidth="1"/>
    <col min="9474" max="9474" width="9.140625" style="103"/>
    <col min="9475" max="9475" width="9" style="103" customWidth="1"/>
    <col min="9476" max="9476" width="11.28515625" style="103" customWidth="1"/>
    <col min="9477" max="9477" width="11" style="103" customWidth="1"/>
    <col min="9478" max="9478" width="10.85546875" style="103" customWidth="1"/>
    <col min="9479" max="9480" width="9.5703125" style="103" customWidth="1"/>
    <col min="9481" max="9727" width="9.140625" style="103"/>
    <col min="9728" max="9728" width="35.85546875" style="103" customWidth="1"/>
    <col min="9729" max="9729" width="8.5703125" style="103" customWidth="1"/>
    <col min="9730" max="9730" width="9.140625" style="103"/>
    <col min="9731" max="9731" width="9" style="103" customWidth="1"/>
    <col min="9732" max="9732" width="11.28515625" style="103" customWidth="1"/>
    <col min="9733" max="9733" width="11" style="103" customWidth="1"/>
    <col min="9734" max="9734" width="10.85546875" style="103" customWidth="1"/>
    <col min="9735" max="9736" width="9.5703125" style="103" customWidth="1"/>
    <col min="9737" max="9983" width="9.140625" style="103"/>
    <col min="9984" max="9984" width="35.85546875" style="103" customWidth="1"/>
    <col min="9985" max="9985" width="8.5703125" style="103" customWidth="1"/>
    <col min="9986" max="9986" width="9.140625" style="103"/>
    <col min="9987" max="9987" width="9" style="103" customWidth="1"/>
    <col min="9988" max="9988" width="11.28515625" style="103" customWidth="1"/>
    <col min="9989" max="9989" width="11" style="103" customWidth="1"/>
    <col min="9990" max="9990" width="10.85546875" style="103" customWidth="1"/>
    <col min="9991" max="9992" width="9.5703125" style="103" customWidth="1"/>
    <col min="9993" max="10239" width="9.140625" style="103"/>
    <col min="10240" max="10240" width="35.85546875" style="103" customWidth="1"/>
    <col min="10241" max="10241" width="8.5703125" style="103" customWidth="1"/>
    <col min="10242" max="10242" width="9.140625" style="103"/>
    <col min="10243" max="10243" width="9" style="103" customWidth="1"/>
    <col min="10244" max="10244" width="11.28515625" style="103" customWidth="1"/>
    <col min="10245" max="10245" width="11" style="103" customWidth="1"/>
    <col min="10246" max="10246" width="10.85546875" style="103" customWidth="1"/>
    <col min="10247" max="10248" width="9.5703125" style="103" customWidth="1"/>
    <col min="10249" max="10495" width="9.140625" style="103"/>
    <col min="10496" max="10496" width="35.85546875" style="103" customWidth="1"/>
    <col min="10497" max="10497" width="8.5703125" style="103" customWidth="1"/>
    <col min="10498" max="10498" width="9.140625" style="103"/>
    <col min="10499" max="10499" width="9" style="103" customWidth="1"/>
    <col min="10500" max="10500" width="11.28515625" style="103" customWidth="1"/>
    <col min="10501" max="10501" width="11" style="103" customWidth="1"/>
    <col min="10502" max="10502" width="10.85546875" style="103" customWidth="1"/>
    <col min="10503" max="10504" width="9.5703125" style="103" customWidth="1"/>
    <col min="10505" max="10751" width="9.140625" style="103"/>
    <col min="10752" max="10752" width="35.85546875" style="103" customWidth="1"/>
    <col min="10753" max="10753" width="8.5703125" style="103" customWidth="1"/>
    <col min="10754" max="10754" width="9.140625" style="103"/>
    <col min="10755" max="10755" width="9" style="103" customWidth="1"/>
    <col min="10756" max="10756" width="11.28515625" style="103" customWidth="1"/>
    <col min="10757" max="10757" width="11" style="103" customWidth="1"/>
    <col min="10758" max="10758" width="10.85546875" style="103" customWidth="1"/>
    <col min="10759" max="10760" width="9.5703125" style="103" customWidth="1"/>
    <col min="10761" max="11007" width="9.140625" style="103"/>
    <col min="11008" max="11008" width="35.85546875" style="103" customWidth="1"/>
    <col min="11009" max="11009" width="8.5703125" style="103" customWidth="1"/>
    <col min="11010" max="11010" width="9.140625" style="103"/>
    <col min="11011" max="11011" width="9" style="103" customWidth="1"/>
    <col min="11012" max="11012" width="11.28515625" style="103" customWidth="1"/>
    <col min="11013" max="11013" width="11" style="103" customWidth="1"/>
    <col min="11014" max="11014" width="10.85546875" style="103" customWidth="1"/>
    <col min="11015" max="11016" width="9.5703125" style="103" customWidth="1"/>
    <col min="11017" max="11263" width="9.140625" style="103"/>
    <col min="11264" max="11264" width="35.85546875" style="103" customWidth="1"/>
    <col min="11265" max="11265" width="8.5703125" style="103" customWidth="1"/>
    <col min="11266" max="11266" width="9.140625" style="103"/>
    <col min="11267" max="11267" width="9" style="103" customWidth="1"/>
    <col min="11268" max="11268" width="11.28515625" style="103" customWidth="1"/>
    <col min="11269" max="11269" width="11" style="103" customWidth="1"/>
    <col min="11270" max="11270" width="10.85546875" style="103" customWidth="1"/>
    <col min="11271" max="11272" width="9.5703125" style="103" customWidth="1"/>
    <col min="11273" max="11519" width="9.140625" style="103"/>
    <col min="11520" max="11520" width="35.85546875" style="103" customWidth="1"/>
    <col min="11521" max="11521" width="8.5703125" style="103" customWidth="1"/>
    <col min="11522" max="11522" width="9.140625" style="103"/>
    <col min="11523" max="11523" width="9" style="103" customWidth="1"/>
    <col min="11524" max="11524" width="11.28515625" style="103" customWidth="1"/>
    <col min="11525" max="11525" width="11" style="103" customWidth="1"/>
    <col min="11526" max="11526" width="10.85546875" style="103" customWidth="1"/>
    <col min="11527" max="11528" width="9.5703125" style="103" customWidth="1"/>
    <col min="11529" max="11775" width="9.140625" style="103"/>
    <col min="11776" max="11776" width="35.85546875" style="103" customWidth="1"/>
    <col min="11777" max="11777" width="8.5703125" style="103" customWidth="1"/>
    <col min="11778" max="11778" width="9.140625" style="103"/>
    <col min="11779" max="11779" width="9" style="103" customWidth="1"/>
    <col min="11780" max="11780" width="11.28515625" style="103" customWidth="1"/>
    <col min="11781" max="11781" width="11" style="103" customWidth="1"/>
    <col min="11782" max="11782" width="10.85546875" style="103" customWidth="1"/>
    <col min="11783" max="11784" width="9.5703125" style="103" customWidth="1"/>
    <col min="11785" max="12031" width="9.140625" style="103"/>
    <col min="12032" max="12032" width="35.85546875" style="103" customWidth="1"/>
    <col min="12033" max="12033" width="8.5703125" style="103" customWidth="1"/>
    <col min="12034" max="12034" width="9.140625" style="103"/>
    <col min="12035" max="12035" width="9" style="103" customWidth="1"/>
    <col min="12036" max="12036" width="11.28515625" style="103" customWidth="1"/>
    <col min="12037" max="12037" width="11" style="103" customWidth="1"/>
    <col min="12038" max="12038" width="10.85546875" style="103" customWidth="1"/>
    <col min="12039" max="12040" width="9.5703125" style="103" customWidth="1"/>
    <col min="12041" max="12287" width="9.140625" style="103"/>
    <col min="12288" max="12288" width="35.85546875" style="103" customWidth="1"/>
    <col min="12289" max="12289" width="8.5703125" style="103" customWidth="1"/>
    <col min="12290" max="12290" width="9.140625" style="103"/>
    <col min="12291" max="12291" width="9" style="103" customWidth="1"/>
    <col min="12292" max="12292" width="11.28515625" style="103" customWidth="1"/>
    <col min="12293" max="12293" width="11" style="103" customWidth="1"/>
    <col min="12294" max="12294" width="10.85546875" style="103" customWidth="1"/>
    <col min="12295" max="12296" width="9.5703125" style="103" customWidth="1"/>
    <col min="12297" max="12543" width="9.140625" style="103"/>
    <col min="12544" max="12544" width="35.85546875" style="103" customWidth="1"/>
    <col min="12545" max="12545" width="8.5703125" style="103" customWidth="1"/>
    <col min="12546" max="12546" width="9.140625" style="103"/>
    <col min="12547" max="12547" width="9" style="103" customWidth="1"/>
    <col min="12548" max="12548" width="11.28515625" style="103" customWidth="1"/>
    <col min="12549" max="12549" width="11" style="103" customWidth="1"/>
    <col min="12550" max="12550" width="10.85546875" style="103" customWidth="1"/>
    <col min="12551" max="12552" width="9.5703125" style="103" customWidth="1"/>
    <col min="12553" max="12799" width="9.140625" style="103"/>
    <col min="12800" max="12800" width="35.85546875" style="103" customWidth="1"/>
    <col min="12801" max="12801" width="8.5703125" style="103" customWidth="1"/>
    <col min="12802" max="12802" width="9.140625" style="103"/>
    <col min="12803" max="12803" width="9" style="103" customWidth="1"/>
    <col min="12804" max="12804" width="11.28515625" style="103" customWidth="1"/>
    <col min="12805" max="12805" width="11" style="103" customWidth="1"/>
    <col min="12806" max="12806" width="10.85546875" style="103" customWidth="1"/>
    <col min="12807" max="12808" width="9.5703125" style="103" customWidth="1"/>
    <col min="12809" max="13055" width="9.140625" style="103"/>
    <col min="13056" max="13056" width="35.85546875" style="103" customWidth="1"/>
    <col min="13057" max="13057" width="8.5703125" style="103" customWidth="1"/>
    <col min="13058" max="13058" width="9.140625" style="103"/>
    <col min="13059" max="13059" width="9" style="103" customWidth="1"/>
    <col min="13060" max="13060" width="11.28515625" style="103" customWidth="1"/>
    <col min="13061" max="13061" width="11" style="103" customWidth="1"/>
    <col min="13062" max="13062" width="10.85546875" style="103" customWidth="1"/>
    <col min="13063" max="13064" width="9.5703125" style="103" customWidth="1"/>
    <col min="13065" max="13311" width="9.140625" style="103"/>
    <col min="13312" max="13312" width="35.85546875" style="103" customWidth="1"/>
    <col min="13313" max="13313" width="8.5703125" style="103" customWidth="1"/>
    <col min="13314" max="13314" width="9.140625" style="103"/>
    <col min="13315" max="13315" width="9" style="103" customWidth="1"/>
    <col min="13316" max="13316" width="11.28515625" style="103" customWidth="1"/>
    <col min="13317" max="13317" width="11" style="103" customWidth="1"/>
    <col min="13318" max="13318" width="10.85546875" style="103" customWidth="1"/>
    <col min="13319" max="13320" width="9.5703125" style="103" customWidth="1"/>
    <col min="13321" max="13567" width="9.140625" style="103"/>
    <col min="13568" max="13568" width="35.85546875" style="103" customWidth="1"/>
    <col min="13569" max="13569" width="8.5703125" style="103" customWidth="1"/>
    <col min="13570" max="13570" width="9.140625" style="103"/>
    <col min="13571" max="13571" width="9" style="103" customWidth="1"/>
    <col min="13572" max="13572" width="11.28515625" style="103" customWidth="1"/>
    <col min="13573" max="13573" width="11" style="103" customWidth="1"/>
    <col min="13574" max="13574" width="10.85546875" style="103" customWidth="1"/>
    <col min="13575" max="13576" width="9.5703125" style="103" customWidth="1"/>
    <col min="13577" max="13823" width="9.140625" style="103"/>
    <col min="13824" max="13824" width="35.85546875" style="103" customWidth="1"/>
    <col min="13825" max="13825" width="8.5703125" style="103" customWidth="1"/>
    <col min="13826" max="13826" width="9.140625" style="103"/>
    <col min="13827" max="13827" width="9" style="103" customWidth="1"/>
    <col min="13828" max="13828" width="11.28515625" style="103" customWidth="1"/>
    <col min="13829" max="13829" width="11" style="103" customWidth="1"/>
    <col min="13830" max="13830" width="10.85546875" style="103" customWidth="1"/>
    <col min="13831" max="13832" width="9.5703125" style="103" customWidth="1"/>
    <col min="13833" max="14079" width="9.140625" style="103"/>
    <col min="14080" max="14080" width="35.85546875" style="103" customWidth="1"/>
    <col min="14081" max="14081" width="8.5703125" style="103" customWidth="1"/>
    <col min="14082" max="14082" width="9.140625" style="103"/>
    <col min="14083" max="14083" width="9" style="103" customWidth="1"/>
    <col min="14084" max="14084" width="11.28515625" style="103" customWidth="1"/>
    <col min="14085" max="14085" width="11" style="103" customWidth="1"/>
    <col min="14086" max="14086" width="10.85546875" style="103" customWidth="1"/>
    <col min="14087" max="14088" width="9.5703125" style="103" customWidth="1"/>
    <col min="14089" max="14335" width="9.140625" style="103"/>
    <col min="14336" max="14336" width="35.85546875" style="103" customWidth="1"/>
    <col min="14337" max="14337" width="8.5703125" style="103" customWidth="1"/>
    <col min="14338" max="14338" width="9.140625" style="103"/>
    <col min="14339" max="14339" width="9" style="103" customWidth="1"/>
    <col min="14340" max="14340" width="11.28515625" style="103" customWidth="1"/>
    <col min="14341" max="14341" width="11" style="103" customWidth="1"/>
    <col min="14342" max="14342" width="10.85546875" style="103" customWidth="1"/>
    <col min="14343" max="14344" width="9.5703125" style="103" customWidth="1"/>
    <col min="14345" max="14591" width="9.140625" style="103"/>
    <col min="14592" max="14592" width="35.85546875" style="103" customWidth="1"/>
    <col min="14593" max="14593" width="8.5703125" style="103" customWidth="1"/>
    <col min="14594" max="14594" width="9.140625" style="103"/>
    <col min="14595" max="14595" width="9" style="103" customWidth="1"/>
    <col min="14596" max="14596" width="11.28515625" style="103" customWidth="1"/>
    <col min="14597" max="14597" width="11" style="103" customWidth="1"/>
    <col min="14598" max="14598" width="10.85546875" style="103" customWidth="1"/>
    <col min="14599" max="14600" width="9.5703125" style="103" customWidth="1"/>
    <col min="14601" max="14847" width="9.140625" style="103"/>
    <col min="14848" max="14848" width="35.85546875" style="103" customWidth="1"/>
    <col min="14849" max="14849" width="8.5703125" style="103" customWidth="1"/>
    <col min="14850" max="14850" width="9.140625" style="103"/>
    <col min="14851" max="14851" width="9" style="103" customWidth="1"/>
    <col min="14852" max="14852" width="11.28515625" style="103" customWidth="1"/>
    <col min="14853" max="14853" width="11" style="103" customWidth="1"/>
    <col min="14854" max="14854" width="10.85546875" style="103" customWidth="1"/>
    <col min="14855" max="14856" width="9.5703125" style="103" customWidth="1"/>
    <col min="14857" max="15103" width="9.140625" style="103"/>
    <col min="15104" max="15104" width="35.85546875" style="103" customWidth="1"/>
    <col min="15105" max="15105" width="8.5703125" style="103" customWidth="1"/>
    <col min="15106" max="15106" width="9.140625" style="103"/>
    <col min="15107" max="15107" width="9" style="103" customWidth="1"/>
    <col min="15108" max="15108" width="11.28515625" style="103" customWidth="1"/>
    <col min="15109" max="15109" width="11" style="103" customWidth="1"/>
    <col min="15110" max="15110" width="10.85546875" style="103" customWidth="1"/>
    <col min="15111" max="15112" width="9.5703125" style="103" customWidth="1"/>
    <col min="15113" max="15359" width="9.140625" style="103"/>
    <col min="15360" max="15360" width="35.85546875" style="103" customWidth="1"/>
    <col min="15361" max="15361" width="8.5703125" style="103" customWidth="1"/>
    <col min="15362" max="15362" width="9.140625" style="103"/>
    <col min="15363" max="15363" width="9" style="103" customWidth="1"/>
    <col min="15364" max="15364" width="11.28515625" style="103" customWidth="1"/>
    <col min="15365" max="15365" width="11" style="103" customWidth="1"/>
    <col min="15366" max="15366" width="10.85546875" style="103" customWidth="1"/>
    <col min="15367" max="15368" width="9.5703125" style="103" customWidth="1"/>
    <col min="15369" max="15615" width="9.140625" style="103"/>
    <col min="15616" max="15616" width="35.85546875" style="103" customWidth="1"/>
    <col min="15617" max="15617" width="8.5703125" style="103" customWidth="1"/>
    <col min="15618" max="15618" width="9.140625" style="103"/>
    <col min="15619" max="15619" width="9" style="103" customWidth="1"/>
    <col min="15620" max="15620" width="11.28515625" style="103" customWidth="1"/>
    <col min="15621" max="15621" width="11" style="103" customWidth="1"/>
    <col min="15622" max="15622" width="10.85546875" style="103" customWidth="1"/>
    <col min="15623" max="15624" width="9.5703125" style="103" customWidth="1"/>
    <col min="15625" max="15871" width="9.140625" style="103"/>
    <col min="15872" max="15872" width="35.85546875" style="103" customWidth="1"/>
    <col min="15873" max="15873" width="8.5703125" style="103" customWidth="1"/>
    <col min="15874" max="15874" width="9.140625" style="103"/>
    <col min="15875" max="15875" width="9" style="103" customWidth="1"/>
    <col min="15876" max="15876" width="11.28515625" style="103" customWidth="1"/>
    <col min="15877" max="15877" width="11" style="103" customWidth="1"/>
    <col min="15878" max="15878" width="10.85546875" style="103" customWidth="1"/>
    <col min="15879" max="15880" width="9.5703125" style="103" customWidth="1"/>
    <col min="15881" max="16127" width="9.140625" style="103"/>
    <col min="16128" max="16128" width="35.85546875" style="103" customWidth="1"/>
    <col min="16129" max="16129" width="8.5703125" style="103" customWidth="1"/>
    <col min="16130" max="16130" width="9.140625" style="103"/>
    <col min="16131" max="16131" width="9" style="103" customWidth="1"/>
    <col min="16132" max="16132" width="11.28515625" style="103" customWidth="1"/>
    <col min="16133" max="16133" width="11" style="103" customWidth="1"/>
    <col min="16134" max="16134" width="10.85546875" style="103" customWidth="1"/>
    <col min="16135" max="16136" width="9.5703125" style="103" customWidth="1"/>
    <col min="16137" max="16384" width="9.140625" style="103"/>
  </cols>
  <sheetData>
    <row r="2" spans="2:22" ht="18.75" x14ac:dyDescent="0.3">
      <c r="B2" s="86" t="s">
        <v>331</v>
      </c>
      <c r="K2" s="86" t="s">
        <v>332</v>
      </c>
    </row>
    <row r="3" spans="2:22" s="104" customFormat="1" x14ac:dyDescent="0.25"/>
    <row r="4" spans="2:22" s="104" customFormat="1" ht="18.75" x14ac:dyDescent="0.3">
      <c r="B4" s="105" t="s">
        <v>126</v>
      </c>
      <c r="C4" s="106"/>
      <c r="D4" s="106"/>
      <c r="E4" s="106"/>
      <c r="F4" s="106"/>
      <c r="G4" s="106"/>
      <c r="K4" s="105" t="s">
        <v>127</v>
      </c>
    </row>
    <row r="5" spans="2:22" s="104" customFormat="1" ht="15.75" x14ac:dyDescent="0.25">
      <c r="B5" s="106" t="s">
        <v>327</v>
      </c>
      <c r="C5" s="106"/>
      <c r="D5" s="106"/>
      <c r="E5" s="106"/>
      <c r="F5" s="106"/>
      <c r="G5" s="106"/>
      <c r="K5" s="106" t="s">
        <v>327</v>
      </c>
    </row>
    <row r="6" spans="2:22" ht="15.75" x14ac:dyDescent="0.25">
      <c r="B6" s="107" t="s">
        <v>115</v>
      </c>
      <c r="C6" s="107"/>
      <c r="D6" s="107"/>
      <c r="E6" s="107"/>
      <c r="F6" s="107"/>
      <c r="G6" s="107"/>
      <c r="K6" s="107" t="s">
        <v>115</v>
      </c>
    </row>
    <row r="7" spans="2:22" ht="30" customHeight="1" x14ac:dyDescent="0.25">
      <c r="B7" s="108" t="s">
        <v>1</v>
      </c>
      <c r="C7" s="109" t="s">
        <v>109</v>
      </c>
      <c r="D7" s="110" t="s">
        <v>128</v>
      </c>
      <c r="E7" s="109" t="s">
        <v>112</v>
      </c>
      <c r="F7" s="109" t="s">
        <v>113</v>
      </c>
      <c r="G7" s="109" t="s">
        <v>114</v>
      </c>
      <c r="H7" s="109" t="s">
        <v>129</v>
      </c>
      <c r="K7" s="108" t="s">
        <v>1</v>
      </c>
      <c r="L7" s="109" t="s">
        <v>109</v>
      </c>
      <c r="M7" s="110" t="s">
        <v>128</v>
      </c>
      <c r="N7" s="109" t="s">
        <v>112</v>
      </c>
      <c r="O7" s="109" t="s">
        <v>113</v>
      </c>
      <c r="P7" s="109" t="s">
        <v>114</v>
      </c>
      <c r="Q7" s="109" t="s">
        <v>130</v>
      </c>
    </row>
    <row r="8" spans="2:22" ht="3" customHeight="1" x14ac:dyDescent="0.25">
      <c r="B8" s="107"/>
      <c r="C8" s="92"/>
      <c r="D8" s="92"/>
      <c r="E8" s="92"/>
      <c r="F8" s="92"/>
      <c r="G8" s="92"/>
      <c r="H8" s="92"/>
    </row>
    <row r="9" spans="2:22" ht="15.75" x14ac:dyDescent="0.25">
      <c r="B9" s="111" t="s">
        <v>7</v>
      </c>
      <c r="C9" s="112">
        <f>+i.stat_artigianato!C12</f>
        <v>348</v>
      </c>
      <c r="D9" s="112">
        <f>+i.stat_artigianato!D12</f>
        <v>40</v>
      </c>
      <c r="E9" s="112" t="str">
        <f>+i.stat_artigianato!E12</f>
        <v>..</v>
      </c>
      <c r="F9" s="112" t="str">
        <f>+i.stat_artigianato!F12</f>
        <v>..</v>
      </c>
      <c r="G9" s="112">
        <f>+i.stat_artigianato!G12</f>
        <v>388</v>
      </c>
      <c r="H9" s="113">
        <f>+i.stat_artigianato!G12/i.stat_artigianato!S12*100</f>
        <v>20.388859695218077</v>
      </c>
      <c r="I9" s="114"/>
      <c r="J9" s="114"/>
      <c r="K9" s="111" t="s">
        <v>7</v>
      </c>
      <c r="L9" s="115">
        <f>+i.stat_artigianato!H12</f>
        <v>1085.99</v>
      </c>
      <c r="M9" s="115">
        <f>+i.stat_artigianato!I12</f>
        <v>541.98</v>
      </c>
      <c r="N9" s="115" t="str">
        <f>+i.stat_artigianato!J12</f>
        <v>..</v>
      </c>
      <c r="O9" s="115" t="str">
        <f>+i.stat_artigianato!K12</f>
        <v>..</v>
      </c>
      <c r="P9" s="115">
        <f>+i.stat_artigianato!L12</f>
        <v>1627.97</v>
      </c>
      <c r="Q9" s="116">
        <f>+i.stat_artigianato!L12/i.stat_artigianato!X12*100</f>
        <v>5.5344327611821065</v>
      </c>
      <c r="T9" s="111"/>
      <c r="U9" s="117"/>
      <c r="V9" s="117"/>
    </row>
    <row r="10" spans="2:22" ht="15.75" x14ac:dyDescent="0.25">
      <c r="B10" s="123" t="s">
        <v>307</v>
      </c>
      <c r="C10" s="112" t="str">
        <f>+i.stat_artigianato!C13</f>
        <v>..</v>
      </c>
      <c r="D10" s="112" t="str">
        <f>+i.stat_artigianato!D13</f>
        <v>..</v>
      </c>
      <c r="E10" s="112" t="str">
        <f>+i.stat_artigianato!E13</f>
        <v>..</v>
      </c>
      <c r="F10" s="112" t="str">
        <f>+i.stat_artigianato!F13</f>
        <v>..</v>
      </c>
      <c r="G10" s="112" t="str">
        <f>+i.stat_artigianato!G13</f>
        <v>..</v>
      </c>
      <c r="H10" s="112" t="str">
        <f>+i.stat_artigianato!H13</f>
        <v>..</v>
      </c>
      <c r="K10" s="123" t="s">
        <v>307</v>
      </c>
      <c r="L10" s="115" t="str">
        <f>+i.stat_artigianato!H13</f>
        <v>..</v>
      </c>
      <c r="M10" s="115" t="str">
        <f>+i.stat_artigianato!I13</f>
        <v>..</v>
      </c>
      <c r="N10" s="115" t="str">
        <f>+i.stat_artigianato!J13</f>
        <v>..</v>
      </c>
      <c r="O10" s="115" t="str">
        <f>+i.stat_artigianato!K13</f>
        <v>..</v>
      </c>
      <c r="P10" s="115" t="str">
        <f>+i.stat_artigianato!L13</f>
        <v>..</v>
      </c>
      <c r="Q10" s="115" t="s">
        <v>278</v>
      </c>
      <c r="T10" s="111"/>
      <c r="U10" s="117"/>
      <c r="V10" s="117"/>
    </row>
    <row r="11" spans="2:22" ht="15.75" x14ac:dyDescent="0.25">
      <c r="B11" s="123" t="s">
        <v>308</v>
      </c>
      <c r="C11" s="112" t="str">
        <f>+i.stat_artigianato!C14</f>
        <v>..</v>
      </c>
      <c r="D11" s="112" t="str">
        <f>+i.stat_artigianato!D14</f>
        <v>..</v>
      </c>
      <c r="E11" s="112" t="str">
        <f>+i.stat_artigianato!E14</f>
        <v>..</v>
      </c>
      <c r="F11" s="112" t="str">
        <f>+i.stat_artigianato!F14</f>
        <v>..</v>
      </c>
      <c r="G11" s="112" t="str">
        <f>+i.stat_artigianato!G14</f>
        <v>..</v>
      </c>
      <c r="H11" s="112" t="str">
        <f>+i.stat_artigianato!H14</f>
        <v>..</v>
      </c>
      <c r="K11" s="123" t="s">
        <v>308</v>
      </c>
      <c r="L11" s="115" t="s">
        <v>278</v>
      </c>
      <c r="M11" s="115" t="s">
        <v>278</v>
      </c>
      <c r="N11" s="115" t="s">
        <v>278</v>
      </c>
      <c r="O11" s="115" t="s">
        <v>278</v>
      </c>
      <c r="P11" s="115" t="s">
        <v>278</v>
      </c>
      <c r="Q11" s="115" t="s">
        <v>278</v>
      </c>
      <c r="T11" s="111"/>
      <c r="U11" s="117"/>
      <c r="V11" s="117"/>
    </row>
    <row r="12" spans="2:22" ht="15.75" x14ac:dyDescent="0.25">
      <c r="B12" s="111" t="s">
        <v>12</v>
      </c>
      <c r="C12" s="112">
        <f>+i.stat_artigianato!C15</f>
        <v>348</v>
      </c>
      <c r="D12" s="112">
        <f>+i.stat_artigianato!D15</f>
        <v>40</v>
      </c>
      <c r="E12" s="112" t="str">
        <f>+i.stat_artigianato!E15</f>
        <v>..</v>
      </c>
      <c r="F12" s="112" t="str">
        <f>+i.stat_artigianato!F15</f>
        <v>..</v>
      </c>
      <c r="G12" s="112">
        <f>+i.stat_artigianato!G15</f>
        <v>388</v>
      </c>
      <c r="H12" s="113">
        <f>+i.stat_artigianato!G15/i.stat_artigianato!S15*100</f>
        <v>21.064060803474487</v>
      </c>
      <c r="I12" s="114"/>
      <c r="J12" s="114"/>
      <c r="K12" s="111" t="s">
        <v>12</v>
      </c>
      <c r="L12" s="115">
        <f>+i.stat_artigianato!H15</f>
        <v>1085.99</v>
      </c>
      <c r="M12" s="115">
        <f>+i.stat_artigianato!I15</f>
        <v>541.98</v>
      </c>
      <c r="N12" s="115" t="str">
        <f>+i.stat_artigianato!J15</f>
        <v>..</v>
      </c>
      <c r="O12" s="115" t="str">
        <f>+i.stat_artigianato!K15</f>
        <v>..</v>
      </c>
      <c r="P12" s="115">
        <f>+i.stat_artigianato!L15</f>
        <v>1627.97</v>
      </c>
      <c r="Q12" s="116">
        <f>+i.stat_artigianato!L15/i.stat_artigianato!X15*100</f>
        <v>11.856631168948455</v>
      </c>
      <c r="T12" s="111"/>
      <c r="U12" s="117"/>
      <c r="V12" s="117"/>
    </row>
    <row r="13" spans="2:22" ht="14.25" customHeight="1" x14ac:dyDescent="0.25">
      <c r="B13" s="123" t="s">
        <v>306</v>
      </c>
      <c r="C13" s="112" t="str">
        <f>+i.stat_artigianato!C16</f>
        <v>..</v>
      </c>
      <c r="D13" s="112" t="str">
        <f>+i.stat_artigianato!D16</f>
        <v>..</v>
      </c>
      <c r="E13" s="112" t="str">
        <f>+i.stat_artigianato!E16</f>
        <v>..</v>
      </c>
      <c r="F13" s="112" t="str">
        <f>+i.stat_artigianato!F16</f>
        <v>..</v>
      </c>
      <c r="G13" s="112" t="str">
        <f>+i.stat_artigianato!G16</f>
        <v>..</v>
      </c>
      <c r="H13" s="112" t="str">
        <f>+i.stat_artigianato!H16</f>
        <v>..</v>
      </c>
      <c r="K13" s="123" t="s">
        <v>306</v>
      </c>
      <c r="L13" s="115" t="s">
        <v>278</v>
      </c>
      <c r="M13" s="115" t="s">
        <v>278</v>
      </c>
      <c r="N13" s="115" t="s">
        <v>278</v>
      </c>
      <c r="O13" s="115" t="s">
        <v>278</v>
      </c>
      <c r="P13" s="115" t="s">
        <v>278</v>
      </c>
      <c r="Q13" s="115" t="s">
        <v>278</v>
      </c>
      <c r="T13" s="111"/>
      <c r="U13" s="117"/>
      <c r="V13" s="117"/>
    </row>
    <row r="14" spans="2:22" ht="15.75" x14ac:dyDescent="0.25">
      <c r="B14" s="111" t="s">
        <v>14</v>
      </c>
      <c r="C14" s="112">
        <f>+i.stat_artigianato!C17</f>
        <v>209643</v>
      </c>
      <c r="D14" s="112">
        <f>+i.stat_artigianato!D17</f>
        <v>19866</v>
      </c>
      <c r="E14" s="112">
        <f>+i.stat_artigianato!E17</f>
        <v>145</v>
      </c>
      <c r="F14" s="112">
        <f>+i.stat_artigianato!F17</f>
        <v>4</v>
      </c>
      <c r="G14" s="112">
        <f>+i.stat_artigianato!G17</f>
        <v>229658</v>
      </c>
      <c r="H14" s="113">
        <f>+i.stat_artigianato!G17/i.stat_artigianato!S17*100</f>
        <v>62.516128681014159</v>
      </c>
      <c r="I14" s="114"/>
      <c r="J14" s="114"/>
      <c r="K14" s="111" t="s">
        <v>14</v>
      </c>
      <c r="L14" s="115">
        <f>+i.stat_artigianato!H17</f>
        <v>539800.97</v>
      </c>
      <c r="M14" s="115">
        <f>+i.stat_artigianato!I17</f>
        <v>293142.33</v>
      </c>
      <c r="N14" s="115">
        <f>+i.stat_artigianato!J17</f>
        <v>12324.47</v>
      </c>
      <c r="O14" s="115">
        <f>+i.stat_artigianato!K17</f>
        <v>1761.34</v>
      </c>
      <c r="P14" s="115">
        <f>+i.stat_artigianato!L17</f>
        <v>847029.11</v>
      </c>
      <c r="Q14" s="116">
        <f>+i.stat_artigianato!L17/i.stat_artigianato!X17*100</f>
        <v>22.873822396781865</v>
      </c>
      <c r="T14" s="111"/>
      <c r="U14" s="117"/>
      <c r="V14" s="117"/>
    </row>
    <row r="15" spans="2:22" ht="15.75" x14ac:dyDescent="0.25">
      <c r="B15" s="111" t="s">
        <v>15</v>
      </c>
      <c r="C15" s="112">
        <f>+i.stat_artigianato!C18</f>
        <v>30015</v>
      </c>
      <c r="D15" s="112">
        <f>+i.stat_artigianato!D18</f>
        <v>2908</v>
      </c>
      <c r="E15" s="112">
        <f>+i.stat_artigianato!E18</f>
        <v>28</v>
      </c>
      <c r="F15" s="112" t="str">
        <f>+i.stat_artigianato!F18</f>
        <v>..</v>
      </c>
      <c r="G15" s="112">
        <f>+i.stat_artigianato!G18</f>
        <v>32951</v>
      </c>
      <c r="H15" s="113">
        <f>+i.stat_artigianato!G18/i.stat_artigianato!S18*100</f>
        <v>64.93319670515902</v>
      </c>
      <c r="I15" s="114"/>
      <c r="J15" s="114"/>
      <c r="K15" s="111" t="s">
        <v>15</v>
      </c>
      <c r="L15" s="115">
        <f>+i.stat_artigianato!H18</f>
        <v>96244.45</v>
      </c>
      <c r="M15" s="115">
        <f>+i.stat_artigianato!I18</f>
        <v>44079.95</v>
      </c>
      <c r="N15" s="115">
        <f>+i.stat_artigianato!J18</f>
        <v>1961.14</v>
      </c>
      <c r="O15" s="115" t="str">
        <f>+i.stat_artigianato!K18</f>
        <v>..</v>
      </c>
      <c r="P15" s="115">
        <f>+i.stat_artigianato!L18</f>
        <v>142285.54</v>
      </c>
      <c r="Q15" s="116">
        <f>+i.stat_artigianato!L18/i.stat_artigianato!X18*100</f>
        <v>34.37911056962335</v>
      </c>
      <c r="T15" s="111"/>
      <c r="U15" s="117"/>
      <c r="V15" s="117"/>
    </row>
    <row r="16" spans="2:22" ht="15.75" x14ac:dyDescent="0.25">
      <c r="B16" s="111" t="s">
        <v>16</v>
      </c>
      <c r="C16" s="112">
        <f>+i.stat_artigianato!C19</f>
        <v>684</v>
      </c>
      <c r="D16" s="112">
        <f>+i.stat_artigianato!D19</f>
        <v>37</v>
      </c>
      <c r="E16" s="112" t="str">
        <f>+i.stat_artigianato!E19</f>
        <v>..</v>
      </c>
      <c r="F16" s="112" t="str">
        <f>+i.stat_artigianato!F19</f>
        <v>..</v>
      </c>
      <c r="G16" s="112">
        <f>+i.stat_artigianato!G19</f>
        <v>721</v>
      </c>
      <c r="H16" s="113">
        <f>+i.stat_artigianato!G19/i.stat_artigianato!S19*100</f>
        <v>21.638655462184875</v>
      </c>
      <c r="I16" s="114"/>
      <c r="J16" s="114"/>
      <c r="K16" s="111" t="s">
        <v>16</v>
      </c>
      <c r="L16" s="115">
        <f>+i.stat_artigianato!H19</f>
        <v>1690.35</v>
      </c>
      <c r="M16" s="115">
        <f>+i.stat_artigianato!I19</f>
        <v>516.24</v>
      </c>
      <c r="N16" s="115" t="str">
        <f>+i.stat_artigianato!J19</f>
        <v>..</v>
      </c>
      <c r="O16" s="115" t="str">
        <f>+i.stat_artigianato!K19</f>
        <v>..</v>
      </c>
      <c r="P16" s="115">
        <f>+i.stat_artigianato!L19</f>
        <v>2206.59</v>
      </c>
      <c r="Q16" s="116">
        <f>+i.stat_artigianato!L19/i.stat_artigianato!X19*100</f>
        <v>5.4490282900824329</v>
      </c>
      <c r="T16" s="111"/>
      <c r="U16" s="117"/>
      <c r="V16" s="117"/>
    </row>
    <row r="17" spans="2:22" ht="15.75" x14ac:dyDescent="0.25">
      <c r="B17" s="123" t="s">
        <v>305</v>
      </c>
      <c r="C17" s="112" t="str">
        <f>+i.stat_artigianato!C20</f>
        <v>..</v>
      </c>
      <c r="D17" s="112" t="str">
        <f>+i.stat_artigianato!D20</f>
        <v>..</v>
      </c>
      <c r="E17" s="112" t="str">
        <f>+i.stat_artigianato!E20</f>
        <v>..</v>
      </c>
      <c r="F17" s="112" t="str">
        <f>+i.stat_artigianato!F20</f>
        <v>..</v>
      </c>
      <c r="G17" s="112" t="str">
        <f>+i.stat_artigianato!G20</f>
        <v>..</v>
      </c>
      <c r="H17" s="112" t="str">
        <f>+i.stat_artigianato!H20</f>
        <v>..</v>
      </c>
      <c r="K17" s="123" t="s">
        <v>305</v>
      </c>
      <c r="L17" s="115" t="s">
        <v>278</v>
      </c>
      <c r="M17" s="115" t="s">
        <v>278</v>
      </c>
      <c r="N17" s="115" t="s">
        <v>278</v>
      </c>
      <c r="O17" s="115" t="s">
        <v>278</v>
      </c>
      <c r="P17" s="115" t="s">
        <v>278</v>
      </c>
      <c r="Q17" s="115" t="s">
        <v>278</v>
      </c>
      <c r="T17" s="111"/>
      <c r="U17" s="117"/>
      <c r="V17" s="117"/>
    </row>
    <row r="18" spans="2:22" ht="15.75" x14ac:dyDescent="0.25">
      <c r="B18" s="111" t="s">
        <v>18</v>
      </c>
      <c r="C18" s="112">
        <f>+i.stat_artigianato!C21</f>
        <v>6460</v>
      </c>
      <c r="D18" s="112">
        <f>+i.stat_artigianato!D21</f>
        <v>639</v>
      </c>
      <c r="E18" s="112">
        <f>+i.stat_artigianato!E21</f>
        <v>3</v>
      </c>
      <c r="F18" s="112" t="str">
        <f>+i.stat_artigianato!F21</f>
        <v>..</v>
      </c>
      <c r="G18" s="112">
        <f>+i.stat_artigianato!G21</f>
        <v>7102</v>
      </c>
      <c r="H18" s="113">
        <f>+i.stat_artigianato!G21/i.stat_artigianato!S21*100</f>
        <v>60.013520365049857</v>
      </c>
      <c r="I18" s="114"/>
      <c r="J18" s="114"/>
      <c r="K18" s="111" t="s">
        <v>18</v>
      </c>
      <c r="L18" s="115">
        <f>+i.stat_artigianato!H21</f>
        <v>17309.03</v>
      </c>
      <c r="M18" s="115">
        <f>+i.stat_artigianato!I21</f>
        <v>9568.73</v>
      </c>
      <c r="N18" s="115">
        <f>+i.stat_artigianato!J21</f>
        <v>181.05</v>
      </c>
      <c r="O18" s="115" t="str">
        <f>+i.stat_artigianato!K21</f>
        <v>..</v>
      </c>
      <c r="P18" s="115">
        <f>+i.stat_artigianato!L21</f>
        <v>27058.81</v>
      </c>
      <c r="Q18" s="116">
        <f>+i.stat_artigianato!L21/i.stat_artigianato!X21*100</f>
        <v>25.074132254165399</v>
      </c>
      <c r="T18" s="111"/>
      <c r="U18" s="117"/>
      <c r="V18" s="117"/>
    </row>
    <row r="19" spans="2:22" ht="15.75" x14ac:dyDescent="0.25">
      <c r="B19" s="111" t="s">
        <v>131</v>
      </c>
      <c r="C19" s="112">
        <f>+i.stat_artigianato!C22</f>
        <v>16568</v>
      </c>
      <c r="D19" s="112">
        <f>+i.stat_artigianato!D22</f>
        <v>1846</v>
      </c>
      <c r="E19" s="112">
        <f>+i.stat_artigianato!E22</f>
        <v>4</v>
      </c>
      <c r="F19" s="112" t="str">
        <f>+i.stat_artigianato!F22</f>
        <v>..</v>
      </c>
      <c r="G19" s="112">
        <f>+i.stat_artigianato!G22</f>
        <v>18418</v>
      </c>
      <c r="H19" s="113">
        <f>+i.stat_artigianato!G22/i.stat_artigianato!S22*100</f>
        <v>64.497828827566877</v>
      </c>
      <c r="I19" s="114"/>
      <c r="J19" s="114"/>
      <c r="K19" s="111" t="s">
        <v>131</v>
      </c>
      <c r="L19" s="115">
        <f>+i.stat_artigianato!H22</f>
        <v>44763.34</v>
      </c>
      <c r="M19" s="115">
        <f>+i.stat_artigianato!I22</f>
        <v>27554.14</v>
      </c>
      <c r="N19" s="115">
        <f>+i.stat_artigianato!J22</f>
        <v>241.24</v>
      </c>
      <c r="O19" s="115" t="str">
        <f>+i.stat_artigianato!K22</f>
        <v>..</v>
      </c>
      <c r="P19" s="115">
        <f>+i.stat_artigianato!L22</f>
        <v>72558.720000000001</v>
      </c>
      <c r="Q19" s="116">
        <f>+i.stat_artigianato!L22/i.stat_artigianato!X22*100</f>
        <v>37.146266567969988</v>
      </c>
      <c r="T19" s="111"/>
      <c r="U19" s="117"/>
      <c r="V19" s="117"/>
    </row>
    <row r="20" spans="2:22" ht="15.75" x14ac:dyDescent="0.25">
      <c r="B20" s="111" t="s">
        <v>20</v>
      </c>
      <c r="C20" s="112">
        <f>+i.stat_artigianato!C23</f>
        <v>6761</v>
      </c>
      <c r="D20" s="112">
        <f>+i.stat_artigianato!D23</f>
        <v>1227</v>
      </c>
      <c r="E20" s="112">
        <f>+i.stat_artigianato!E23</f>
        <v>1</v>
      </c>
      <c r="F20" s="112" t="str">
        <f>+i.stat_artigianato!F23</f>
        <v>..</v>
      </c>
      <c r="G20" s="112">
        <f>+i.stat_artigianato!G23</f>
        <v>7989</v>
      </c>
      <c r="H20" s="113">
        <f>+i.stat_artigianato!G23/i.stat_artigianato!S23*100</f>
        <v>60.312547184055568</v>
      </c>
      <c r="I20" s="114"/>
      <c r="J20" s="114"/>
      <c r="K20" s="111" t="s">
        <v>20</v>
      </c>
      <c r="L20" s="115">
        <f>+i.stat_artigianato!H23</f>
        <v>19089.099999999999</v>
      </c>
      <c r="M20" s="115">
        <f>+i.stat_artigianato!I23</f>
        <v>19617.21</v>
      </c>
      <c r="N20" s="115">
        <f>+i.stat_artigianato!J23</f>
        <v>64.52</v>
      </c>
      <c r="O20" s="115" t="str">
        <f>+i.stat_artigianato!K23</f>
        <v>..</v>
      </c>
      <c r="P20" s="115">
        <f>+i.stat_artigianato!L23</f>
        <v>38770.83</v>
      </c>
      <c r="Q20" s="116">
        <f>+i.stat_artigianato!L23/i.stat_artigianato!X23*100</f>
        <v>27.683373252136224</v>
      </c>
      <c r="T20" s="111"/>
      <c r="U20" s="117"/>
      <c r="V20" s="117"/>
    </row>
    <row r="21" spans="2:22" ht="15.75" x14ac:dyDescent="0.25">
      <c r="B21" s="111" t="s">
        <v>132</v>
      </c>
      <c r="C21" s="112">
        <f>+i.stat_artigianato!C24</f>
        <v>16531</v>
      </c>
      <c r="D21" s="112">
        <f>+i.stat_artigianato!D24</f>
        <v>782</v>
      </c>
      <c r="E21" s="112">
        <f>+i.stat_artigianato!E24</f>
        <v>4</v>
      </c>
      <c r="F21" s="112" t="str">
        <f>+i.stat_artigianato!F24</f>
        <v>..</v>
      </c>
      <c r="G21" s="112">
        <f>+i.stat_artigianato!G24</f>
        <v>17317</v>
      </c>
      <c r="H21" s="113">
        <f>+i.stat_artigianato!G24/i.stat_artigianato!S24*100</f>
        <v>80.372226863454927</v>
      </c>
      <c r="I21" s="114"/>
      <c r="J21" s="114"/>
      <c r="K21" s="111" t="s">
        <v>132</v>
      </c>
      <c r="L21" s="115">
        <f>+i.stat_artigianato!H24</f>
        <v>35790.85</v>
      </c>
      <c r="M21" s="115">
        <f>+i.stat_artigianato!I24</f>
        <v>10959.61</v>
      </c>
      <c r="N21" s="115">
        <f>+i.stat_artigianato!J24</f>
        <v>269.93</v>
      </c>
      <c r="O21" s="115" t="str">
        <f>+i.stat_artigianato!K24</f>
        <v>..</v>
      </c>
      <c r="P21" s="115">
        <f>+i.stat_artigianato!L24</f>
        <v>47020.39</v>
      </c>
      <c r="Q21" s="116">
        <f>+i.stat_artigianato!L24/i.stat_artigianato!X24*100</f>
        <v>53.080482529418674</v>
      </c>
      <c r="T21" s="111"/>
      <c r="U21" s="117"/>
      <c r="V21" s="117"/>
    </row>
    <row r="22" spans="2:22" ht="15.75" x14ac:dyDescent="0.25">
      <c r="B22" s="111" t="s">
        <v>22</v>
      </c>
      <c r="C22" s="112">
        <f>+i.stat_artigianato!C25</f>
        <v>1130</v>
      </c>
      <c r="D22" s="112">
        <f>+i.stat_artigianato!D25</f>
        <v>236</v>
      </c>
      <c r="E22" s="112">
        <f>+i.stat_artigianato!E25</f>
        <v>1</v>
      </c>
      <c r="F22" s="112" t="str">
        <f>+i.stat_artigianato!F25</f>
        <v>..</v>
      </c>
      <c r="G22" s="112">
        <f>+i.stat_artigianato!G25</f>
        <v>1367</v>
      </c>
      <c r="H22" s="113">
        <f>+i.stat_artigianato!G25/i.stat_artigianato!S25*100</f>
        <v>39.281609195402304</v>
      </c>
      <c r="I22" s="114"/>
      <c r="J22" s="114"/>
      <c r="K22" s="111" t="s">
        <v>22</v>
      </c>
      <c r="L22" s="115">
        <f>+i.stat_artigianato!H25</f>
        <v>3750.67</v>
      </c>
      <c r="M22" s="115">
        <f>+i.stat_artigianato!I25</f>
        <v>3289.65</v>
      </c>
      <c r="N22" s="115">
        <f>+i.stat_artigianato!J25</f>
        <v>49.52</v>
      </c>
      <c r="O22" s="115" t="str">
        <f>+i.stat_artigianato!K25</f>
        <v>..</v>
      </c>
      <c r="P22" s="115">
        <f>+i.stat_artigianato!L25</f>
        <v>7089.84</v>
      </c>
      <c r="Q22" s="116">
        <f>+i.stat_artigianato!L25/i.stat_artigianato!X25*100</f>
        <v>9.6620456334131717</v>
      </c>
      <c r="T22" s="111"/>
      <c r="U22" s="117"/>
      <c r="V22" s="117"/>
    </row>
    <row r="23" spans="2:22" ht="15.75" x14ac:dyDescent="0.25">
      <c r="B23" s="111" t="s">
        <v>23</v>
      </c>
      <c r="C23" s="112">
        <f>+i.stat_artigianato!C26</f>
        <v>8039</v>
      </c>
      <c r="D23" s="112">
        <f>+i.stat_artigianato!D26</f>
        <v>502</v>
      </c>
      <c r="E23" s="112">
        <f>+i.stat_artigianato!E26</f>
        <v>1</v>
      </c>
      <c r="F23" s="112" t="str">
        <f>+i.stat_artigianato!F26</f>
        <v>..</v>
      </c>
      <c r="G23" s="112">
        <f>+i.stat_artigianato!G26</f>
        <v>8542</v>
      </c>
      <c r="H23" s="113">
        <f>+i.stat_artigianato!G26/i.stat_artigianato!S26*100</f>
        <v>62.55125951962507</v>
      </c>
      <c r="I23" s="114"/>
      <c r="J23" s="114"/>
      <c r="K23" s="111" t="s">
        <v>23</v>
      </c>
      <c r="L23" s="115">
        <f>+i.stat_artigianato!H26</f>
        <v>19558.54</v>
      </c>
      <c r="M23" s="115">
        <f>+i.stat_artigianato!I26</f>
        <v>7135.46</v>
      </c>
      <c r="N23" s="115">
        <f>+i.stat_artigianato!J26</f>
        <v>71.290000000000006</v>
      </c>
      <c r="O23" s="115" t="str">
        <f>+i.stat_artigianato!K26</f>
        <v>..</v>
      </c>
      <c r="P23" s="115">
        <f>+i.stat_artigianato!L26</f>
        <v>26765.29</v>
      </c>
      <c r="Q23" s="116">
        <f>+i.stat_artigianato!L26/i.stat_artigianato!X26*100</f>
        <v>35.220336908841965</v>
      </c>
      <c r="T23" s="111"/>
      <c r="U23" s="117"/>
      <c r="V23" s="117"/>
    </row>
    <row r="24" spans="2:22" ht="15.75" x14ac:dyDescent="0.25">
      <c r="B24" s="111" t="s">
        <v>133</v>
      </c>
      <c r="C24" s="112">
        <f>+i.stat_artigianato!C27</f>
        <v>25</v>
      </c>
      <c r="D24" s="112">
        <f>+i.stat_artigianato!D27</f>
        <v>4</v>
      </c>
      <c r="E24" s="112" t="str">
        <f>+i.stat_artigianato!E27</f>
        <v>..</v>
      </c>
      <c r="F24" s="112" t="str">
        <f>+i.stat_artigianato!F27</f>
        <v>..</v>
      </c>
      <c r="G24" s="112">
        <f>+i.stat_artigianato!G27</f>
        <v>29</v>
      </c>
      <c r="H24" s="113">
        <f>+i.stat_artigianato!G27/i.stat_artigianato!S27*100</f>
        <v>9.0625</v>
      </c>
      <c r="I24" s="114"/>
      <c r="J24" s="114"/>
      <c r="K24" s="111" t="s">
        <v>133</v>
      </c>
      <c r="L24" s="115">
        <f>+i.stat_artigianato!H27</f>
        <v>91</v>
      </c>
      <c r="M24" s="115">
        <f>+i.stat_artigianato!I27</f>
        <v>44.11</v>
      </c>
      <c r="N24" s="115" t="str">
        <f>+i.stat_artigianato!J27</f>
        <v>..</v>
      </c>
      <c r="O24" s="115" t="str">
        <f>+i.stat_artigianato!K27</f>
        <v>..</v>
      </c>
      <c r="P24" s="115">
        <f>+i.stat_artigianato!L27</f>
        <v>135.11000000000001</v>
      </c>
      <c r="Q24" s="116">
        <f>+i.stat_artigianato!L27/i.stat_artigianato!X27*100</f>
        <v>1.3002348140734468</v>
      </c>
      <c r="T24" s="111"/>
      <c r="U24" s="117"/>
      <c r="V24" s="117"/>
    </row>
    <row r="25" spans="2:22" ht="15.75" x14ac:dyDescent="0.25">
      <c r="B25" s="111" t="s">
        <v>25</v>
      </c>
      <c r="C25" s="112">
        <f>+i.stat_artigianato!C28</f>
        <v>828</v>
      </c>
      <c r="D25" s="112">
        <f>+i.stat_artigianato!D28</f>
        <v>135</v>
      </c>
      <c r="E25" s="112">
        <f>+i.stat_artigianato!E28</f>
        <v>1</v>
      </c>
      <c r="F25" s="112">
        <f>+i.stat_artigianato!F28</f>
        <v>1</v>
      </c>
      <c r="G25" s="112">
        <f>+i.stat_artigianato!G28</f>
        <v>965</v>
      </c>
      <c r="H25" s="113">
        <f>+i.stat_artigianato!G28/i.stat_artigianato!S28*100</f>
        <v>22.878141299193931</v>
      </c>
      <c r="I25" s="114"/>
      <c r="J25" s="114"/>
      <c r="K25" s="111" t="s">
        <v>25</v>
      </c>
      <c r="L25" s="115">
        <f>+i.stat_artigianato!H28</f>
        <v>2592</v>
      </c>
      <c r="M25" s="115">
        <f>+i.stat_artigianato!I28</f>
        <v>2002.67</v>
      </c>
      <c r="N25" s="115">
        <f>+i.stat_artigianato!J28</f>
        <v>84.18</v>
      </c>
      <c r="O25" s="115">
        <f>+i.stat_artigianato!K28</f>
        <v>392.68</v>
      </c>
      <c r="P25" s="115">
        <f>+i.stat_artigianato!L28</f>
        <v>5071.53</v>
      </c>
      <c r="Q25" s="116">
        <f>+i.stat_artigianato!L28/i.stat_artigianato!X28*100</f>
        <v>4.5744934465120268</v>
      </c>
      <c r="T25" s="111"/>
      <c r="U25" s="117"/>
      <c r="V25" s="117"/>
    </row>
    <row r="26" spans="2:22" ht="15.75" x14ac:dyDescent="0.25">
      <c r="B26" s="111" t="s">
        <v>26</v>
      </c>
      <c r="C26" s="112">
        <f>+i.stat_artigianato!C29</f>
        <v>11</v>
      </c>
      <c r="D26" s="112">
        <f>+i.stat_artigianato!D29</f>
        <v>2</v>
      </c>
      <c r="E26" s="112" t="str">
        <f>+i.stat_artigianato!E29</f>
        <v>..</v>
      </c>
      <c r="F26" s="112" t="str">
        <f>+i.stat_artigianato!F29</f>
        <v>..</v>
      </c>
      <c r="G26" s="112">
        <f>+i.stat_artigianato!G29</f>
        <v>13</v>
      </c>
      <c r="H26" s="113">
        <f>+i.stat_artigianato!G29/i.stat_artigianato!S29*100</f>
        <v>2.691511387163561</v>
      </c>
      <c r="I26" s="114"/>
      <c r="J26" s="114"/>
      <c r="K26" s="111" t="s">
        <v>26</v>
      </c>
      <c r="L26" s="115">
        <f>+i.stat_artigianato!H29</f>
        <v>48.87</v>
      </c>
      <c r="M26" s="115">
        <f>+i.stat_artigianato!I29</f>
        <v>25.98</v>
      </c>
      <c r="N26" s="115" t="str">
        <f>+i.stat_artigianato!J29</f>
        <v>..</v>
      </c>
      <c r="O26" s="115" t="str">
        <f>+i.stat_artigianato!K29</f>
        <v>..</v>
      </c>
      <c r="P26" s="115">
        <f>+i.stat_artigianato!L29</f>
        <v>74.849999999999994</v>
      </c>
      <c r="Q26" s="116">
        <f>+i.stat_artigianato!L29/i.stat_artigianato!X29*100</f>
        <v>0.11811090716750949</v>
      </c>
      <c r="T26" s="111"/>
      <c r="U26" s="117"/>
      <c r="V26" s="117"/>
    </row>
    <row r="27" spans="2:22" ht="15.75" x14ac:dyDescent="0.25">
      <c r="B27" s="111" t="s">
        <v>27</v>
      </c>
      <c r="C27" s="112">
        <f>+i.stat_artigianato!C30</f>
        <v>3409</v>
      </c>
      <c r="D27" s="112">
        <f>+i.stat_artigianato!D30</f>
        <v>763</v>
      </c>
      <c r="E27" s="112">
        <f>+i.stat_artigianato!E30</f>
        <v>14</v>
      </c>
      <c r="F27" s="112" t="str">
        <f>+i.stat_artigianato!F30</f>
        <v>..</v>
      </c>
      <c r="G27" s="112">
        <f>+i.stat_artigianato!G30</f>
        <v>4186</v>
      </c>
      <c r="H27" s="113">
        <f>+i.stat_artigianato!G30/i.stat_artigianato!S30*100</f>
        <v>42.364133184900318</v>
      </c>
      <c r="I27" s="114"/>
      <c r="J27" s="114"/>
      <c r="K27" s="111" t="s">
        <v>27</v>
      </c>
      <c r="L27" s="115">
        <f>+i.stat_artigianato!H30</f>
        <v>11343.61</v>
      </c>
      <c r="M27" s="115">
        <f>+i.stat_artigianato!I30</f>
        <v>11145.41</v>
      </c>
      <c r="N27" s="115">
        <f>+i.stat_artigianato!J30</f>
        <v>1283.53</v>
      </c>
      <c r="O27" s="115" t="str">
        <f>+i.stat_artigianato!K30</f>
        <v>..</v>
      </c>
      <c r="P27" s="115">
        <f>+i.stat_artigianato!L30</f>
        <v>23772.55</v>
      </c>
      <c r="Q27" s="116">
        <f>+i.stat_artigianato!L30/i.stat_artigianato!X30*100</f>
        <v>13.098334634761507</v>
      </c>
      <c r="T27" s="111"/>
      <c r="U27" s="117"/>
      <c r="V27" s="117"/>
    </row>
    <row r="28" spans="2:22" ht="15.75" customHeight="1" x14ac:dyDescent="0.25">
      <c r="B28" s="111" t="s">
        <v>134</v>
      </c>
      <c r="C28" s="112">
        <f>+i.stat_artigianato!C31</f>
        <v>9916</v>
      </c>
      <c r="D28" s="112">
        <f>+i.stat_artigianato!D31</f>
        <v>529</v>
      </c>
      <c r="E28" s="112">
        <f>+i.stat_artigianato!E31</f>
        <v>5</v>
      </c>
      <c r="F28" s="112" t="str">
        <f>+i.stat_artigianato!F31</f>
        <v>..</v>
      </c>
      <c r="G28" s="112">
        <f>+i.stat_artigianato!G31</f>
        <v>10450</v>
      </c>
      <c r="H28" s="113">
        <f>+i.stat_artigianato!G31/i.stat_artigianato!S31*100</f>
        <v>61.732041587901698</v>
      </c>
      <c r="I28" s="114"/>
      <c r="J28" s="114"/>
      <c r="K28" s="111" t="s">
        <v>134</v>
      </c>
      <c r="L28" s="115">
        <f>+i.stat_artigianato!H31</f>
        <v>24783.62</v>
      </c>
      <c r="M28" s="115">
        <f>+i.stat_artigianato!I31</f>
        <v>7796.82</v>
      </c>
      <c r="N28" s="115">
        <f>+i.stat_artigianato!J31</f>
        <v>514.62</v>
      </c>
      <c r="O28" s="115" t="str">
        <f>+i.stat_artigianato!K31</f>
        <v>..</v>
      </c>
      <c r="P28" s="115">
        <f>+i.stat_artigianato!L31</f>
        <v>33095.06</v>
      </c>
      <c r="Q28" s="116">
        <f>+i.stat_artigianato!L31/i.stat_artigianato!X31*100</f>
        <v>22.864956200164137</v>
      </c>
      <c r="T28" s="111"/>
      <c r="U28" s="117"/>
      <c r="V28" s="117"/>
    </row>
    <row r="29" spans="2:22" ht="15.75" x14ac:dyDescent="0.25">
      <c r="B29" s="111" t="s">
        <v>29</v>
      </c>
      <c r="C29" s="112">
        <f>+i.stat_artigianato!C32</f>
        <v>1117</v>
      </c>
      <c r="D29" s="112">
        <f>+i.stat_artigianato!D32</f>
        <v>202</v>
      </c>
      <c r="E29" s="112">
        <f>+i.stat_artigianato!E32</f>
        <v>4</v>
      </c>
      <c r="F29" s="112" t="str">
        <f>+i.stat_artigianato!F32</f>
        <v>..</v>
      </c>
      <c r="G29" s="112">
        <f>+i.stat_artigianato!G32</f>
        <v>1323</v>
      </c>
      <c r="H29" s="113">
        <f>+i.stat_artigianato!G32/i.stat_artigianato!S32*100</f>
        <v>38.729508196721312</v>
      </c>
      <c r="I29" s="114"/>
      <c r="J29" s="114"/>
      <c r="K29" s="111" t="s">
        <v>29</v>
      </c>
      <c r="L29" s="115">
        <f>+i.stat_artigianato!H32</f>
        <v>3954.2</v>
      </c>
      <c r="M29" s="115">
        <f>+i.stat_artigianato!I32</f>
        <v>2992.34</v>
      </c>
      <c r="N29" s="115">
        <f>+i.stat_artigianato!J32</f>
        <v>602.97</v>
      </c>
      <c r="O29" s="115" t="str">
        <f>+i.stat_artigianato!K32</f>
        <v>..</v>
      </c>
      <c r="P29" s="115">
        <f>+i.stat_artigianato!L32</f>
        <v>7549.51</v>
      </c>
      <c r="Q29" s="116">
        <f>+i.stat_artigianato!L32/i.stat_artigianato!X32*100</f>
        <v>6.6478682689157118</v>
      </c>
      <c r="T29" s="111"/>
      <c r="U29" s="117"/>
      <c r="V29" s="117"/>
    </row>
    <row r="30" spans="2:22" ht="15.75" x14ac:dyDescent="0.25">
      <c r="B30" s="111" t="s">
        <v>30</v>
      </c>
      <c r="C30" s="112">
        <f>+i.stat_artigianato!C33</f>
        <v>41256</v>
      </c>
      <c r="D30" s="112">
        <f>+i.stat_artigianato!D33</f>
        <v>5020</v>
      </c>
      <c r="E30" s="112">
        <f>+i.stat_artigianato!E33</f>
        <v>28</v>
      </c>
      <c r="F30" s="112">
        <f>+i.stat_artigianato!F33</f>
        <v>1</v>
      </c>
      <c r="G30" s="112">
        <f>+i.stat_artigianato!G33</f>
        <v>46305</v>
      </c>
      <c r="H30" s="113">
        <f>+i.stat_artigianato!G33/i.stat_artigianato!S33*100</f>
        <v>66.596194503171247</v>
      </c>
      <c r="I30" s="114"/>
      <c r="J30" s="114"/>
      <c r="K30" s="111" t="s">
        <v>30</v>
      </c>
      <c r="L30" s="115">
        <f>+i.stat_artigianato!H33</f>
        <v>114294.58</v>
      </c>
      <c r="M30" s="115">
        <f>+i.stat_artigianato!I33</f>
        <v>71800.429999999993</v>
      </c>
      <c r="N30" s="115">
        <f>+i.stat_artigianato!J33</f>
        <v>2231.61</v>
      </c>
      <c r="O30" s="115">
        <f>+i.stat_artigianato!K33</f>
        <v>461.36</v>
      </c>
      <c r="P30" s="115">
        <f>+i.stat_artigianato!L33</f>
        <v>188787.98</v>
      </c>
      <c r="Q30" s="116">
        <f>+i.stat_artigianato!L33/i.stat_artigianato!X33*100</f>
        <v>33.557312437741494</v>
      </c>
      <c r="T30" s="111"/>
      <c r="U30" s="117"/>
      <c r="V30" s="117"/>
    </row>
    <row r="31" spans="2:22" ht="15.75" x14ac:dyDescent="0.25">
      <c r="B31" s="111" t="s">
        <v>135</v>
      </c>
      <c r="C31" s="112">
        <f>+i.stat_artigianato!C34</f>
        <v>1761</v>
      </c>
      <c r="D31" s="112">
        <f>+i.stat_artigianato!D34</f>
        <v>224</v>
      </c>
      <c r="E31" s="112">
        <f>+i.stat_artigianato!E34</f>
        <v>3</v>
      </c>
      <c r="F31" s="112" t="str">
        <f>+i.stat_artigianato!F34</f>
        <v>..</v>
      </c>
      <c r="G31" s="112">
        <f>+i.stat_artigianato!G34</f>
        <v>1988</v>
      </c>
      <c r="H31" s="113">
        <f>+i.stat_artigianato!G34/i.stat_artigianato!S34*100</f>
        <v>39.149271366679791</v>
      </c>
      <c r="I31" s="114"/>
      <c r="J31" s="114"/>
      <c r="K31" s="111" t="s">
        <v>135</v>
      </c>
      <c r="L31" s="115">
        <f>+i.stat_artigianato!H34</f>
        <v>4276.57</v>
      </c>
      <c r="M31" s="115">
        <f>+i.stat_artigianato!I34</f>
        <v>3419.9</v>
      </c>
      <c r="N31" s="115">
        <f>+i.stat_artigianato!J34</f>
        <v>275.99</v>
      </c>
      <c r="O31" s="115" t="str">
        <f>+i.stat_artigianato!K34</f>
        <v>..</v>
      </c>
      <c r="P31" s="115">
        <f>+i.stat_artigianato!L34</f>
        <v>7972.46</v>
      </c>
      <c r="Q31" s="116">
        <f>+i.stat_artigianato!L34/i.stat_artigianato!X34*100</f>
        <v>8.8801132472127904</v>
      </c>
      <c r="T31" s="111"/>
      <c r="U31" s="117"/>
      <c r="V31" s="117"/>
    </row>
    <row r="32" spans="2:22" ht="15.75" x14ac:dyDescent="0.25">
      <c r="B32" s="111" t="s">
        <v>136</v>
      </c>
      <c r="C32" s="112">
        <f>+i.stat_artigianato!C35</f>
        <v>3602</v>
      </c>
      <c r="D32" s="112">
        <f>+i.stat_artigianato!D35</f>
        <v>634</v>
      </c>
      <c r="E32" s="112">
        <f>+i.stat_artigianato!E35</f>
        <v>3</v>
      </c>
      <c r="F32" s="112">
        <f>+i.stat_artigianato!F35</f>
        <v>2</v>
      </c>
      <c r="G32" s="112">
        <f>+i.stat_artigianato!G35</f>
        <v>4241</v>
      </c>
      <c r="H32" s="113">
        <f>+i.stat_artigianato!G35/i.stat_artigianato!S35*100</f>
        <v>49.182419111678072</v>
      </c>
      <c r="I32" s="114"/>
      <c r="J32" s="114"/>
      <c r="K32" s="111" t="s">
        <v>136</v>
      </c>
      <c r="L32" s="115">
        <f>+i.stat_artigianato!H35</f>
        <v>10003.06</v>
      </c>
      <c r="M32" s="115">
        <f>+i.stat_artigianato!I35</f>
        <v>9634.86</v>
      </c>
      <c r="N32" s="115">
        <f>+i.stat_artigianato!J35</f>
        <v>347.4</v>
      </c>
      <c r="O32" s="115">
        <f>+i.stat_artigianato!K35</f>
        <v>907.3</v>
      </c>
      <c r="P32" s="115">
        <f>+i.stat_artigianato!L35</f>
        <v>20892.62</v>
      </c>
      <c r="Q32" s="116">
        <f>+i.stat_artigianato!L35/i.stat_artigianato!X35*100</f>
        <v>14.101748262509902</v>
      </c>
      <c r="T32" s="111"/>
      <c r="U32" s="117"/>
      <c r="V32" s="117"/>
    </row>
    <row r="33" spans="2:22" ht="15.75" x14ac:dyDescent="0.25">
      <c r="B33" s="111" t="s">
        <v>33</v>
      </c>
      <c r="C33" s="112">
        <f>+i.stat_artigianato!C36</f>
        <v>4968</v>
      </c>
      <c r="D33" s="112">
        <f>+i.stat_artigianato!D36</f>
        <v>1405</v>
      </c>
      <c r="E33" s="112">
        <f>+i.stat_artigianato!E36</f>
        <v>32</v>
      </c>
      <c r="F33" s="112" t="str">
        <f>+i.stat_artigianato!F36</f>
        <v>..</v>
      </c>
      <c r="G33" s="112">
        <f>+i.stat_artigianato!G36</f>
        <v>6405</v>
      </c>
      <c r="H33" s="113">
        <f>+i.stat_artigianato!G36/i.stat_artigianato!S36*100</f>
        <v>33.068305023491149</v>
      </c>
      <c r="I33" s="114"/>
      <c r="J33" s="114"/>
      <c r="K33" s="111" t="s">
        <v>33</v>
      </c>
      <c r="L33" s="115">
        <f>+i.stat_artigianato!H36</f>
        <v>16731.21</v>
      </c>
      <c r="M33" s="115">
        <f>+i.stat_artigianato!I36</f>
        <v>21094.97</v>
      </c>
      <c r="N33" s="115">
        <f>+i.stat_artigianato!J36</f>
        <v>2856.3</v>
      </c>
      <c r="O33" s="115" t="str">
        <f>+i.stat_artigianato!K36</f>
        <v>..</v>
      </c>
      <c r="P33" s="115">
        <f>+i.stat_artigianato!L36</f>
        <v>40682.480000000003</v>
      </c>
      <c r="Q33" s="116">
        <f>+i.stat_artigianato!L36/i.stat_artigianato!X36*100</f>
        <v>8.6687697308764662</v>
      </c>
      <c r="T33" s="111"/>
      <c r="U33" s="117"/>
      <c r="V33" s="117"/>
    </row>
    <row r="34" spans="2:22" ht="16.5" customHeight="1" x14ac:dyDescent="0.25">
      <c r="B34" s="111" t="s">
        <v>34</v>
      </c>
      <c r="C34" s="112">
        <f>+i.stat_artigianato!C37</f>
        <v>720</v>
      </c>
      <c r="D34" s="112">
        <f>+i.stat_artigianato!D37</f>
        <v>168</v>
      </c>
      <c r="E34" s="112">
        <f>+i.stat_artigianato!E37</f>
        <v>2</v>
      </c>
      <c r="F34" s="112" t="str">
        <f>+i.stat_artigianato!F37</f>
        <v>..</v>
      </c>
      <c r="G34" s="112">
        <f>+i.stat_artigianato!G37</f>
        <v>890</v>
      </c>
      <c r="H34" s="113">
        <f>+i.stat_artigianato!G37/i.stat_artigianato!S37*100</f>
        <v>35.671342685370746</v>
      </c>
      <c r="I34" s="114"/>
      <c r="J34" s="114"/>
      <c r="K34" s="111" t="s">
        <v>34</v>
      </c>
      <c r="L34" s="115">
        <f>+i.stat_artigianato!H37</f>
        <v>2410.9</v>
      </c>
      <c r="M34" s="115">
        <f>+i.stat_artigianato!I37</f>
        <v>2506.89</v>
      </c>
      <c r="N34" s="115">
        <f>+i.stat_artigianato!J37</f>
        <v>303.16000000000003</v>
      </c>
      <c r="O34" s="115" t="str">
        <f>+i.stat_artigianato!K37</f>
        <v>..</v>
      </c>
      <c r="P34" s="115">
        <f>+i.stat_artigianato!L37</f>
        <v>5220.95</v>
      </c>
      <c r="Q34" s="116">
        <f>+i.stat_artigianato!L37/i.stat_artigianato!X37*100</f>
        <v>3.133972891625207</v>
      </c>
      <c r="T34" s="111"/>
      <c r="U34" s="117"/>
      <c r="V34" s="117"/>
    </row>
    <row r="35" spans="2:22" ht="15.75" x14ac:dyDescent="0.25">
      <c r="B35" s="111" t="s">
        <v>35</v>
      </c>
      <c r="C35" s="112">
        <f>+i.stat_artigianato!C38</f>
        <v>754</v>
      </c>
      <c r="D35" s="112">
        <f>+i.stat_artigianato!D38</f>
        <v>133</v>
      </c>
      <c r="E35" s="112" t="str">
        <f>+i.stat_artigianato!E38</f>
        <v>..</v>
      </c>
      <c r="F35" s="112" t="str">
        <f>+i.stat_artigianato!F38</f>
        <v>..</v>
      </c>
      <c r="G35" s="112">
        <f>+i.stat_artigianato!G38</f>
        <v>887</v>
      </c>
      <c r="H35" s="113">
        <f>+i.stat_artigianato!G38/i.stat_artigianato!S38*100</f>
        <v>35.310509554140133</v>
      </c>
      <c r="I35" s="114"/>
      <c r="J35" s="114"/>
      <c r="K35" s="111" t="s">
        <v>35</v>
      </c>
      <c r="L35" s="115">
        <f>+i.stat_artigianato!H38</f>
        <v>2149.27</v>
      </c>
      <c r="M35" s="115">
        <f>+i.stat_artigianato!I38</f>
        <v>2098.61</v>
      </c>
      <c r="N35" s="115" t="str">
        <f>+i.stat_artigianato!J38</f>
        <v>..</v>
      </c>
      <c r="O35" s="115" t="str">
        <f>+i.stat_artigianato!K38</f>
        <v>..</v>
      </c>
      <c r="P35" s="115">
        <f>+i.stat_artigianato!L38</f>
        <v>4247.88</v>
      </c>
      <c r="Q35" s="116">
        <f>+i.stat_artigianato!L38/i.stat_artigianato!X38*100</f>
        <v>4.1631458277102817</v>
      </c>
      <c r="T35" s="111"/>
      <c r="U35" s="117"/>
      <c r="V35" s="117"/>
    </row>
    <row r="36" spans="2:22" ht="15.75" customHeight="1" x14ac:dyDescent="0.25">
      <c r="B36" s="111" t="s">
        <v>36</v>
      </c>
      <c r="C36" s="112">
        <f>+i.stat_artigianato!C39</f>
        <v>10127</v>
      </c>
      <c r="D36" s="112">
        <f>+i.stat_artigianato!D39</f>
        <v>899</v>
      </c>
      <c r="E36" s="112">
        <f>+i.stat_artigianato!E39</f>
        <v>3</v>
      </c>
      <c r="F36" s="112" t="str">
        <f>+i.stat_artigianato!F39</f>
        <v>..</v>
      </c>
      <c r="G36" s="112">
        <f>+i.stat_artigianato!G39</f>
        <v>11029</v>
      </c>
      <c r="H36" s="113">
        <f>+i.stat_artigianato!G39/i.stat_artigianato!S39*100</f>
        <v>70.40086812204774</v>
      </c>
      <c r="I36" s="114"/>
      <c r="J36" s="114"/>
      <c r="K36" s="111" t="s">
        <v>36</v>
      </c>
      <c r="L36" s="115">
        <f>+i.stat_artigianato!H39</f>
        <v>26193.11</v>
      </c>
      <c r="M36" s="115">
        <f>+i.stat_artigianato!I39</f>
        <v>12793.22</v>
      </c>
      <c r="N36" s="115">
        <f>+i.stat_artigianato!J39</f>
        <v>268.77</v>
      </c>
      <c r="O36" s="115" t="str">
        <f>+i.stat_artigianato!K39</f>
        <v>..</v>
      </c>
      <c r="P36" s="115">
        <f>+i.stat_artigianato!L39</f>
        <v>39255.1</v>
      </c>
      <c r="Q36" s="116">
        <f>+i.stat_artigianato!L39/i.stat_artigianato!X39*100</f>
        <v>31.447545539542936</v>
      </c>
      <c r="T36" s="111"/>
      <c r="U36" s="117"/>
      <c r="V36" s="117"/>
    </row>
    <row r="37" spans="2:22" ht="15.75" x14ac:dyDescent="0.25">
      <c r="B37" s="111" t="s">
        <v>37</v>
      </c>
      <c r="C37" s="112">
        <f>+i.stat_artigianato!C40</f>
        <v>21868</v>
      </c>
      <c r="D37" s="112">
        <f>+i.stat_artigianato!D40</f>
        <v>612</v>
      </c>
      <c r="E37" s="112">
        <f>+i.stat_artigianato!E40</f>
        <v>6</v>
      </c>
      <c r="F37" s="112" t="str">
        <f>+i.stat_artigianato!F40</f>
        <v>..</v>
      </c>
      <c r="G37" s="112">
        <f>+i.stat_artigianato!G40</f>
        <v>22486</v>
      </c>
      <c r="H37" s="113">
        <f>+i.stat_artigianato!G40/i.stat_artigianato!S40*100</f>
        <v>80.129712778846837</v>
      </c>
      <c r="I37" s="114"/>
      <c r="J37" s="114"/>
      <c r="K37" s="111" t="s">
        <v>37</v>
      </c>
      <c r="L37" s="115">
        <f>+i.stat_artigianato!H40</f>
        <v>38987.03</v>
      </c>
      <c r="M37" s="115">
        <f>+i.stat_artigianato!I40</f>
        <v>9193.3799999999992</v>
      </c>
      <c r="N37" s="115">
        <f>+i.stat_artigianato!J40</f>
        <v>515.78</v>
      </c>
      <c r="O37" s="115" t="str">
        <f>+i.stat_artigianato!K40</f>
        <v>..</v>
      </c>
      <c r="P37" s="115">
        <f>+i.stat_artigianato!L40</f>
        <v>48696.19</v>
      </c>
      <c r="Q37" s="116">
        <f>+i.stat_artigianato!L40/i.stat_artigianato!X40*100</f>
        <v>39.925840353014678</v>
      </c>
      <c r="T37" s="111"/>
      <c r="U37" s="117"/>
      <c r="V37" s="117"/>
    </row>
    <row r="38" spans="2:22" ht="15.75" x14ac:dyDescent="0.25">
      <c r="B38" s="111" t="s">
        <v>38</v>
      </c>
      <c r="C38" s="112">
        <f>+i.stat_artigianato!C41</f>
        <v>23093</v>
      </c>
      <c r="D38" s="112">
        <f>+i.stat_artigianato!D41</f>
        <v>959</v>
      </c>
      <c r="E38" s="112">
        <f>+i.stat_artigianato!E41</f>
        <v>2</v>
      </c>
      <c r="F38" s="112" t="str">
        <f>+i.stat_artigianato!F41</f>
        <v>..</v>
      </c>
      <c r="G38" s="112">
        <f>+i.stat_artigianato!G41</f>
        <v>24054</v>
      </c>
      <c r="H38" s="113">
        <f>+i.stat_artigianato!G41/i.stat_artigianato!S41*100</f>
        <v>69.981380193180499</v>
      </c>
      <c r="I38" s="114"/>
      <c r="J38" s="114"/>
      <c r="K38" s="111" t="s">
        <v>38</v>
      </c>
      <c r="L38" s="115">
        <f>+i.stat_artigianato!H41</f>
        <v>43745.61</v>
      </c>
      <c r="M38" s="115">
        <f>+i.stat_artigianato!I41</f>
        <v>13871.75</v>
      </c>
      <c r="N38" s="115">
        <f>+i.stat_artigianato!J41</f>
        <v>201.47</v>
      </c>
      <c r="O38" s="115" t="str">
        <f>+i.stat_artigianato!K41</f>
        <v>..</v>
      </c>
      <c r="P38" s="115">
        <f>+i.stat_artigianato!L41</f>
        <v>57818.83</v>
      </c>
      <c r="Q38" s="116">
        <f>+i.stat_artigianato!L41/i.stat_artigianato!X41*100</f>
        <v>37.161196087699111</v>
      </c>
      <c r="T38" s="111"/>
      <c r="U38" s="117"/>
      <c r="V38" s="117"/>
    </row>
    <row r="39" spans="2:22" ht="15.75" x14ac:dyDescent="0.25">
      <c r="B39" s="111" t="s">
        <v>39</v>
      </c>
      <c r="C39" s="112">
        <f>+i.stat_artigianato!C42</f>
        <v>158</v>
      </c>
      <c r="D39" s="112">
        <f>+i.stat_artigianato!D42</f>
        <v>1</v>
      </c>
      <c r="E39" s="112" t="str">
        <f>+i.stat_artigianato!E42</f>
        <v>..</v>
      </c>
      <c r="F39" s="112" t="str">
        <f>+i.stat_artigianato!F42</f>
        <v>..</v>
      </c>
      <c r="G39" s="112">
        <f>+i.stat_artigianato!G42</f>
        <v>159</v>
      </c>
      <c r="H39" s="113">
        <f>+i.stat_artigianato!G42/i.stat_artigianato!S42*100</f>
        <v>1.2709832134292565</v>
      </c>
      <c r="I39" s="114"/>
      <c r="J39" s="114"/>
      <c r="K39" s="111" t="s">
        <v>39</v>
      </c>
      <c r="L39" s="115">
        <f>+i.stat_artigianato!H42</f>
        <v>255.44</v>
      </c>
      <c r="M39" s="115">
        <f>+i.stat_artigianato!I42</f>
        <v>10.6</v>
      </c>
      <c r="N39" s="115" t="str">
        <f>+i.stat_artigianato!J42</f>
        <v>..</v>
      </c>
      <c r="O39" s="115" t="str">
        <f>+i.stat_artigianato!K42</f>
        <v>..</v>
      </c>
      <c r="P39" s="115">
        <f>+i.stat_artigianato!L42</f>
        <v>266.04000000000002</v>
      </c>
      <c r="Q39" s="116">
        <f>+i.stat_artigianato!L42/i.stat_artigianato!X42*100</f>
        <v>0.31851606282826317</v>
      </c>
      <c r="T39" s="111"/>
      <c r="U39" s="117"/>
      <c r="V39" s="117"/>
    </row>
    <row r="40" spans="2:22" ht="15.75" customHeight="1" x14ac:dyDescent="0.25">
      <c r="B40" s="111" t="s">
        <v>40</v>
      </c>
      <c r="C40" s="112">
        <f>+i.stat_artigianato!C43</f>
        <v>158</v>
      </c>
      <c r="D40" s="112">
        <f>+i.stat_artigianato!D43</f>
        <v>1</v>
      </c>
      <c r="E40" s="112" t="str">
        <f>+i.stat_artigianato!E43</f>
        <v>..</v>
      </c>
      <c r="F40" s="112" t="str">
        <f>+i.stat_artigianato!F43</f>
        <v>..</v>
      </c>
      <c r="G40" s="112">
        <f>+i.stat_artigianato!G43</f>
        <v>159</v>
      </c>
      <c r="H40" s="113">
        <f>+i.stat_artigianato!G43/i.stat_artigianato!S43*100</f>
        <v>1.2709832134292565</v>
      </c>
      <c r="I40" s="114"/>
      <c r="J40" s="114"/>
      <c r="K40" s="111" t="s">
        <v>40</v>
      </c>
      <c r="L40" s="115">
        <f>+i.stat_artigianato!H43</f>
        <v>255.44</v>
      </c>
      <c r="M40" s="115">
        <f>+i.stat_artigianato!I43</f>
        <v>10.6</v>
      </c>
      <c r="N40" s="115" t="str">
        <f>+i.stat_artigianato!J43</f>
        <v>..</v>
      </c>
      <c r="O40" s="115" t="str">
        <f>+i.stat_artigianato!K43</f>
        <v>..</v>
      </c>
      <c r="P40" s="115">
        <f>+i.stat_artigianato!L43</f>
        <v>266.04000000000002</v>
      </c>
      <c r="Q40" s="116">
        <f>+i.stat_artigianato!L43/i.stat_artigianato!X43*100</f>
        <v>0.31851606282826317</v>
      </c>
      <c r="T40" s="111"/>
      <c r="U40" s="117"/>
      <c r="V40" s="117"/>
    </row>
    <row r="41" spans="2:22" ht="15.75" x14ac:dyDescent="0.25">
      <c r="B41" s="111" t="s">
        <v>41</v>
      </c>
      <c r="C41" s="112">
        <f>+i.stat_artigianato!C44</f>
        <v>1943</v>
      </c>
      <c r="D41" s="112">
        <f>+i.stat_artigianato!D44</f>
        <v>272</v>
      </c>
      <c r="E41" s="112">
        <f>+i.stat_artigianato!E44</f>
        <v>6</v>
      </c>
      <c r="F41" s="112" t="str">
        <f>+i.stat_artigianato!F44</f>
        <v>..</v>
      </c>
      <c r="G41" s="112">
        <f>+i.stat_artigianato!G44</f>
        <v>2221</v>
      </c>
      <c r="H41" s="113">
        <f>+i.stat_artigianato!G44/i.stat_artigianato!S44*100</f>
        <v>22.068759936406995</v>
      </c>
      <c r="I41" s="114"/>
      <c r="J41" s="114"/>
      <c r="K41" s="111" t="s">
        <v>41</v>
      </c>
      <c r="L41" s="115">
        <f>+i.stat_artigianato!H44</f>
        <v>6561.2</v>
      </c>
      <c r="M41" s="115">
        <f>+i.stat_artigianato!I44</f>
        <v>3894.54</v>
      </c>
      <c r="N41" s="115">
        <f>+i.stat_artigianato!J44</f>
        <v>483.31</v>
      </c>
      <c r="O41" s="115" t="str">
        <f>+i.stat_artigianato!K44</f>
        <v>..</v>
      </c>
      <c r="P41" s="115">
        <f>+i.stat_artigianato!L44</f>
        <v>10939.05</v>
      </c>
      <c r="Q41" s="116">
        <f>+i.stat_artigianato!L44/i.stat_artigianato!X44*100</f>
        <v>5.0634980302717016</v>
      </c>
      <c r="T41" s="111"/>
      <c r="U41" s="117"/>
      <c r="V41" s="117"/>
    </row>
    <row r="42" spans="2:22" ht="15.75" x14ac:dyDescent="0.25">
      <c r="B42" s="111" t="s">
        <v>42</v>
      </c>
      <c r="C42" s="112">
        <f>+i.stat_artigianato!C45</f>
        <v>37</v>
      </c>
      <c r="D42" s="112">
        <f>+i.stat_artigianato!D45</f>
        <v>1</v>
      </c>
      <c r="E42" s="112" t="str">
        <f>+i.stat_artigianato!E45</f>
        <v>..</v>
      </c>
      <c r="F42" s="112" t="str">
        <f>+i.stat_artigianato!F45</f>
        <v>..</v>
      </c>
      <c r="G42" s="112">
        <f>+i.stat_artigianato!G45</f>
        <v>38</v>
      </c>
      <c r="H42" s="113">
        <f>+i.stat_artigianato!G45/i.stat_artigianato!S45*100</f>
        <v>4.903225806451613</v>
      </c>
      <c r="I42" s="114"/>
      <c r="J42" s="114"/>
      <c r="K42" s="111" t="s">
        <v>42</v>
      </c>
      <c r="L42" s="115">
        <f>+i.stat_artigianato!H45</f>
        <v>81.36</v>
      </c>
      <c r="M42" s="115">
        <f>+i.stat_artigianato!I45</f>
        <v>17.13</v>
      </c>
      <c r="N42" s="115" t="str">
        <f>+i.stat_artigianato!J45</f>
        <v>..</v>
      </c>
      <c r="O42" s="115" t="str">
        <f>+i.stat_artigianato!K45</f>
        <v>..</v>
      </c>
      <c r="P42" s="115">
        <f>+i.stat_artigianato!L45</f>
        <v>98.49</v>
      </c>
      <c r="Q42" s="116">
        <f>+i.stat_artigianato!L45/i.stat_artigianato!X45*100</f>
        <v>0.27740458144270663</v>
      </c>
      <c r="T42" s="111"/>
      <c r="U42" s="117"/>
      <c r="V42" s="117"/>
    </row>
    <row r="43" spans="2:22" ht="15.75" x14ac:dyDescent="0.25">
      <c r="B43" s="111" t="s">
        <v>43</v>
      </c>
      <c r="C43" s="112">
        <f>+i.stat_artigianato!C46</f>
        <v>656</v>
      </c>
      <c r="D43" s="112">
        <f>+i.stat_artigianato!D46</f>
        <v>71</v>
      </c>
      <c r="E43" s="112" t="str">
        <f>+i.stat_artigianato!E46</f>
        <v>..</v>
      </c>
      <c r="F43" s="112" t="str">
        <f>+i.stat_artigianato!F46</f>
        <v>..</v>
      </c>
      <c r="G43" s="112">
        <f>+i.stat_artigianato!G46</f>
        <v>727</v>
      </c>
      <c r="H43" s="113">
        <f>+i.stat_artigianato!G46/i.stat_artigianato!S46*100</f>
        <v>50.521195274496179</v>
      </c>
      <c r="I43" s="114"/>
      <c r="J43" s="114"/>
      <c r="K43" s="111" t="s">
        <v>43</v>
      </c>
      <c r="L43" s="115">
        <f>+i.stat_artigianato!H46</f>
        <v>1981.54</v>
      </c>
      <c r="M43" s="115">
        <f>+i.stat_artigianato!I46</f>
        <v>998.64</v>
      </c>
      <c r="N43" s="115" t="str">
        <f>+i.stat_artigianato!J46</f>
        <v>..</v>
      </c>
      <c r="O43" s="115" t="str">
        <f>+i.stat_artigianato!K46</f>
        <v>..</v>
      </c>
      <c r="P43" s="115">
        <f>+i.stat_artigianato!L46</f>
        <v>2980.18</v>
      </c>
      <c r="Q43" s="116">
        <f>+i.stat_artigianato!L46/i.stat_artigianato!X46*100</f>
        <v>26.139155405435037</v>
      </c>
      <c r="T43" s="111"/>
      <c r="U43" s="117"/>
      <c r="V43" s="117"/>
    </row>
    <row r="44" spans="2:22" ht="18" customHeight="1" x14ac:dyDescent="0.25">
      <c r="B44" s="111" t="s">
        <v>44</v>
      </c>
      <c r="C44" s="112">
        <f>+i.stat_artigianato!C47</f>
        <v>1112</v>
      </c>
      <c r="D44" s="112">
        <f>+i.stat_artigianato!D47</f>
        <v>190</v>
      </c>
      <c r="E44" s="112">
        <f>+i.stat_artigianato!E47</f>
        <v>6</v>
      </c>
      <c r="F44" s="112" t="str">
        <f>+i.stat_artigianato!F47</f>
        <v>..</v>
      </c>
      <c r="G44" s="112">
        <f>+i.stat_artigianato!G47</f>
        <v>1308</v>
      </c>
      <c r="H44" s="113">
        <f>+i.stat_artigianato!G47/i.stat_artigianato!S47*100</f>
        <v>18.458933107535984</v>
      </c>
      <c r="I44" s="114"/>
      <c r="J44" s="114"/>
      <c r="K44" s="111" t="s">
        <v>44</v>
      </c>
      <c r="L44" s="115">
        <f>+i.stat_artigianato!H47</f>
        <v>4033.52</v>
      </c>
      <c r="M44" s="115">
        <f>+i.stat_artigianato!I47</f>
        <v>2745.81</v>
      </c>
      <c r="N44" s="115">
        <f>+i.stat_artigianato!J47</f>
        <v>483.31</v>
      </c>
      <c r="O44" s="115" t="str">
        <f>+i.stat_artigianato!K47</f>
        <v>..</v>
      </c>
      <c r="P44" s="115">
        <f>+i.stat_artigianato!L47</f>
        <v>7262.64</v>
      </c>
      <c r="Q44" s="116">
        <f>+i.stat_artigianato!L47/i.stat_artigianato!X47*100</f>
        <v>4.4858302996013633</v>
      </c>
      <c r="T44" s="111"/>
      <c r="U44" s="117"/>
      <c r="V44" s="117"/>
    </row>
    <row r="45" spans="2:22" ht="15" customHeight="1" x14ac:dyDescent="0.25">
      <c r="B45" s="111" t="s">
        <v>45</v>
      </c>
      <c r="C45" s="112">
        <f>+i.stat_artigianato!C48</f>
        <v>138</v>
      </c>
      <c r="D45" s="112">
        <f>+i.stat_artigianato!D48</f>
        <v>10</v>
      </c>
      <c r="E45" s="112" t="str">
        <f>+i.stat_artigianato!E48</f>
        <v>..</v>
      </c>
      <c r="F45" s="112" t="str">
        <f>+i.stat_artigianato!F48</f>
        <v>..</v>
      </c>
      <c r="G45" s="112">
        <f>+i.stat_artigianato!G48</f>
        <v>148</v>
      </c>
      <c r="H45" s="113">
        <f>+i.stat_artigianato!G48/i.stat_artigianato!S48*100</f>
        <v>19.3717277486911</v>
      </c>
      <c r="I45" s="114"/>
      <c r="J45" s="114"/>
      <c r="K45" s="111" t="s">
        <v>45</v>
      </c>
      <c r="L45" s="115">
        <f>+i.stat_artigianato!H48</f>
        <v>464.78</v>
      </c>
      <c r="M45" s="115">
        <f>+i.stat_artigianato!I48</f>
        <v>132.96</v>
      </c>
      <c r="N45" s="115" t="str">
        <f>+i.stat_artigianato!J48</f>
        <v>..</v>
      </c>
      <c r="O45" s="115" t="str">
        <f>+i.stat_artigianato!K48</f>
        <v>..</v>
      </c>
      <c r="P45" s="115">
        <f>+i.stat_artigianato!L48</f>
        <v>597.74</v>
      </c>
      <c r="Q45" s="116">
        <f>+i.stat_artigianato!L48/i.stat_artigianato!X48*100</f>
        <v>8.2671535067701196</v>
      </c>
      <c r="T45" s="111"/>
      <c r="U45" s="117"/>
      <c r="V45" s="117"/>
    </row>
    <row r="46" spans="2:22" ht="15.75" x14ac:dyDescent="0.25">
      <c r="B46" s="111" t="s">
        <v>46</v>
      </c>
      <c r="C46" s="112">
        <f>+i.stat_artigianato!C49</f>
        <v>343600</v>
      </c>
      <c r="D46" s="112">
        <f>+i.stat_artigianato!D49</f>
        <v>6632</v>
      </c>
      <c r="E46" s="112">
        <f>+i.stat_artigianato!E49</f>
        <v>36</v>
      </c>
      <c r="F46" s="112">
        <f>+i.stat_artigianato!F49</f>
        <v>2</v>
      </c>
      <c r="G46" s="112">
        <f>+i.stat_artigianato!G49</f>
        <v>350270</v>
      </c>
      <c r="H46" s="113">
        <f>+i.stat_artigianato!G49/i.stat_artigianato!S49*100</f>
        <v>70.376464962457987</v>
      </c>
      <c r="I46" s="114"/>
      <c r="J46" s="114"/>
      <c r="K46" s="111" t="s">
        <v>46</v>
      </c>
      <c r="L46" s="115">
        <f>+i.stat_artigianato!H49</f>
        <v>589708.96</v>
      </c>
      <c r="M46" s="115">
        <f>+i.stat_artigianato!I49</f>
        <v>91516.49</v>
      </c>
      <c r="N46" s="115">
        <f>+i.stat_artigianato!J49</f>
        <v>2994.37</v>
      </c>
      <c r="O46" s="115">
        <f>+i.stat_artigianato!K49</f>
        <v>522.66999999999996</v>
      </c>
      <c r="P46" s="115">
        <f>+i.stat_artigianato!L49</f>
        <v>684742.49</v>
      </c>
      <c r="Q46" s="116">
        <f>+i.stat_artigianato!L49/i.stat_artigianato!X49*100</f>
        <v>50.500302898201944</v>
      </c>
      <c r="T46" s="111"/>
      <c r="U46" s="117"/>
      <c r="V46" s="117"/>
    </row>
    <row r="47" spans="2:22" ht="15.75" x14ac:dyDescent="0.25">
      <c r="B47" s="111" t="s">
        <v>47</v>
      </c>
      <c r="C47" s="112">
        <f>+i.stat_artigianato!C50</f>
        <v>40800</v>
      </c>
      <c r="D47" s="112">
        <f>+i.stat_artigianato!D50</f>
        <v>1007</v>
      </c>
      <c r="E47" s="112">
        <f>+i.stat_artigianato!E50</f>
        <v>10</v>
      </c>
      <c r="F47" s="112">
        <f>+i.stat_artigianato!F50</f>
        <v>2</v>
      </c>
      <c r="G47" s="112">
        <f>+i.stat_artigianato!G50</f>
        <v>41819</v>
      </c>
      <c r="H47" s="113">
        <f>+i.stat_artigianato!G50/i.stat_artigianato!S50*100</f>
        <v>38.764727148008419</v>
      </c>
      <c r="I47" s="114"/>
      <c r="J47" s="114"/>
      <c r="K47" s="111" t="s">
        <v>47</v>
      </c>
      <c r="L47" s="115">
        <f>+i.stat_artigianato!H50</f>
        <v>89776.320000000007</v>
      </c>
      <c r="M47" s="115">
        <f>+i.stat_artigianato!I50</f>
        <v>13403.95</v>
      </c>
      <c r="N47" s="115">
        <f>+i.stat_artigianato!J50</f>
        <v>774.47</v>
      </c>
      <c r="O47" s="115">
        <f>+i.stat_artigianato!K50</f>
        <v>522.66999999999996</v>
      </c>
      <c r="P47" s="115">
        <f>+i.stat_artigianato!L50</f>
        <v>104477.41</v>
      </c>
      <c r="Q47" s="116">
        <f>+i.stat_artigianato!L50/i.stat_artigianato!X50*100</f>
        <v>34.488731168134684</v>
      </c>
      <c r="T47" s="111"/>
      <c r="U47" s="117"/>
      <c r="V47" s="117"/>
    </row>
    <row r="48" spans="2:22" ht="15.75" x14ac:dyDescent="0.25">
      <c r="B48" s="111" t="s">
        <v>48</v>
      </c>
      <c r="C48" s="112">
        <f>+i.stat_artigianato!C51</f>
        <v>1274</v>
      </c>
      <c r="D48" s="112">
        <f>+i.stat_artigianato!D51</f>
        <v>211</v>
      </c>
      <c r="E48" s="112">
        <f>+i.stat_artigianato!E51</f>
        <v>4</v>
      </c>
      <c r="F48" s="112" t="str">
        <f>+i.stat_artigianato!F51</f>
        <v>..</v>
      </c>
      <c r="G48" s="112">
        <f>+i.stat_artigianato!G51</f>
        <v>1489</v>
      </c>
      <c r="H48" s="113">
        <f>+i.stat_artigianato!G51/i.stat_artigianato!S51*100</f>
        <v>23.038836453659293</v>
      </c>
      <c r="I48" s="114"/>
      <c r="J48" s="114"/>
      <c r="K48" s="111" t="s">
        <v>48</v>
      </c>
      <c r="L48" s="115">
        <f>+i.stat_artigianato!H51</f>
        <v>4150.8599999999997</v>
      </c>
      <c r="M48" s="115">
        <f>+i.stat_artigianato!I51</f>
        <v>3080.62</v>
      </c>
      <c r="N48" s="115">
        <f>+i.stat_artigianato!J51</f>
        <v>454.77</v>
      </c>
      <c r="O48" s="115" t="str">
        <f>+i.stat_artigianato!K51</f>
        <v>..</v>
      </c>
      <c r="P48" s="115">
        <f>+i.stat_artigianato!L51</f>
        <v>7686.25</v>
      </c>
      <c r="Q48" s="116">
        <f>+i.stat_artigianato!L51/i.stat_artigianato!X51*100</f>
        <v>8.0014569964823252</v>
      </c>
      <c r="T48" s="111"/>
      <c r="U48" s="117"/>
      <c r="V48" s="117"/>
    </row>
    <row r="49" spans="2:22" ht="13.5" customHeight="1" x14ac:dyDescent="0.25">
      <c r="B49" s="111" t="s">
        <v>49</v>
      </c>
      <c r="C49" s="112">
        <f>+i.stat_artigianato!C52</f>
        <v>301526</v>
      </c>
      <c r="D49" s="112">
        <f>+i.stat_artigianato!D52</f>
        <v>5414</v>
      </c>
      <c r="E49" s="112">
        <f>+i.stat_artigianato!E52</f>
        <v>22</v>
      </c>
      <c r="F49" s="112" t="str">
        <f>+i.stat_artigianato!F52</f>
        <v>..</v>
      </c>
      <c r="G49" s="112">
        <f>+i.stat_artigianato!G52</f>
        <v>306962</v>
      </c>
      <c r="H49" s="113">
        <f>+i.stat_artigianato!G52/i.stat_artigianato!S52*100</f>
        <v>80.070011242490878</v>
      </c>
      <c r="I49" s="114"/>
      <c r="J49" s="114"/>
      <c r="K49" s="111" t="s">
        <v>49</v>
      </c>
      <c r="L49" s="115">
        <f>+i.stat_artigianato!H52</f>
        <v>495781.78</v>
      </c>
      <c r="M49" s="115">
        <f>+i.stat_artigianato!I52</f>
        <v>75031.92</v>
      </c>
      <c r="N49" s="115">
        <f>+i.stat_artigianato!J52</f>
        <v>1765.13</v>
      </c>
      <c r="O49" s="115" t="str">
        <f>+i.stat_artigianato!K52</f>
        <v>..</v>
      </c>
      <c r="P49" s="115">
        <f>+i.stat_artigianato!L52</f>
        <v>572578.82999999996</v>
      </c>
      <c r="Q49" s="116">
        <f>+i.stat_artigianato!L52/i.stat_artigianato!X52*100</f>
        <v>59.835291783700406</v>
      </c>
      <c r="T49" s="111"/>
      <c r="U49" s="117"/>
      <c r="V49" s="117"/>
    </row>
    <row r="50" spans="2:22" ht="15.75" x14ac:dyDescent="0.25">
      <c r="B50" s="111" t="s">
        <v>50</v>
      </c>
      <c r="C50" s="112">
        <f>+i.stat_artigianato!C53</f>
        <v>91920</v>
      </c>
      <c r="D50" s="112">
        <f>+i.stat_artigianato!D53</f>
        <v>2673</v>
      </c>
      <c r="E50" s="112">
        <f>+i.stat_artigianato!E53</f>
        <v>15</v>
      </c>
      <c r="F50" s="112" t="str">
        <f>+i.stat_artigianato!F53</f>
        <v>..</v>
      </c>
      <c r="G50" s="112">
        <f>+i.stat_artigianato!G53</f>
        <v>94608</v>
      </c>
      <c r="H50" s="113">
        <f>+i.stat_artigianato!G53/i.stat_artigianato!S53*100</f>
        <v>8.9749755960122606</v>
      </c>
      <c r="I50" s="114"/>
      <c r="J50" s="114"/>
      <c r="K50" s="111" t="s">
        <v>50</v>
      </c>
      <c r="L50" s="115">
        <f>+i.stat_artigianato!H53</f>
        <v>210101.73</v>
      </c>
      <c r="M50" s="115">
        <f>+i.stat_artigianato!I53</f>
        <v>36280.019999999997</v>
      </c>
      <c r="N50" s="115">
        <f>+i.stat_artigianato!J53</f>
        <v>1393.77</v>
      </c>
      <c r="O50" s="115" t="str">
        <f>+i.stat_artigianato!K53</f>
        <v>..</v>
      </c>
      <c r="P50" s="115">
        <f>+i.stat_artigianato!L53</f>
        <v>247775.52</v>
      </c>
      <c r="Q50" s="116">
        <f>+i.stat_artigianato!L53/i.stat_artigianato!X53*100</f>
        <v>7.3495831943025873</v>
      </c>
      <c r="T50" s="111"/>
      <c r="U50" s="117"/>
      <c r="V50" s="117"/>
    </row>
    <row r="51" spans="2:22" ht="15.75" x14ac:dyDescent="0.25">
      <c r="B51" s="111" t="s">
        <v>51</v>
      </c>
      <c r="C51" s="112">
        <f>+i.stat_artigianato!C54</f>
        <v>63883</v>
      </c>
      <c r="D51" s="112">
        <f>+i.stat_artigianato!D54</f>
        <v>1735</v>
      </c>
      <c r="E51" s="112">
        <f>+i.stat_artigianato!E54</f>
        <v>2</v>
      </c>
      <c r="F51" s="112" t="str">
        <f>+i.stat_artigianato!F54</f>
        <v>..</v>
      </c>
      <c r="G51" s="112">
        <f>+i.stat_artigianato!G54</f>
        <v>65620</v>
      </c>
      <c r="H51" s="113">
        <f>+i.stat_artigianato!G54/i.stat_artigianato!S54*100</f>
        <v>55.469146238377007</v>
      </c>
      <c r="I51" s="114"/>
      <c r="J51" s="114"/>
      <c r="K51" s="111" t="s">
        <v>51</v>
      </c>
      <c r="L51" s="115">
        <f>+i.stat_artigianato!H54</f>
        <v>149789.79</v>
      </c>
      <c r="M51" s="115">
        <f>+i.stat_artigianato!I54</f>
        <v>22934.07</v>
      </c>
      <c r="N51" s="115">
        <f>+i.stat_artigianato!J54</f>
        <v>122.97</v>
      </c>
      <c r="O51" s="115" t="str">
        <f>+i.stat_artigianato!K54</f>
        <v>..</v>
      </c>
      <c r="P51" s="115">
        <f>+i.stat_artigianato!L54</f>
        <v>172846.83</v>
      </c>
      <c r="Q51" s="116">
        <f>+i.stat_artigianato!L54/i.stat_artigianato!X54*100</f>
        <v>44.533598298288084</v>
      </c>
      <c r="T51" s="111"/>
      <c r="U51" s="117"/>
      <c r="V51" s="117"/>
    </row>
    <row r="52" spans="2:22" ht="15.75" x14ac:dyDescent="0.25">
      <c r="B52" s="111" t="s">
        <v>52</v>
      </c>
      <c r="C52" s="112">
        <f>+i.stat_artigianato!C55</f>
        <v>8036</v>
      </c>
      <c r="D52" s="112">
        <f>+i.stat_artigianato!D55</f>
        <v>553</v>
      </c>
      <c r="E52" s="112">
        <f>+i.stat_artigianato!E55</f>
        <v>10</v>
      </c>
      <c r="F52" s="112" t="str">
        <f>+i.stat_artigianato!F55</f>
        <v>..</v>
      </c>
      <c r="G52" s="112">
        <f>+i.stat_artigianato!G55</f>
        <v>8599</v>
      </c>
      <c r="H52" s="113">
        <f>+i.stat_artigianato!G55/i.stat_artigianato!S55*100</f>
        <v>2.2957051971732847</v>
      </c>
      <c r="I52" s="114"/>
      <c r="J52" s="114"/>
      <c r="K52" s="111" t="s">
        <v>52</v>
      </c>
      <c r="L52" s="115">
        <f>+i.stat_artigianato!H55</f>
        <v>19302.900000000001</v>
      </c>
      <c r="M52" s="115">
        <f>+i.stat_artigianato!I55</f>
        <v>7889.81</v>
      </c>
      <c r="N52" s="115">
        <f>+i.stat_artigianato!J55</f>
        <v>1072.1500000000001</v>
      </c>
      <c r="O52" s="115" t="str">
        <f>+i.stat_artigianato!K55</f>
        <v>..</v>
      </c>
      <c r="P52" s="115">
        <f>+i.stat_artigianato!L55</f>
        <v>28264.86</v>
      </c>
      <c r="Q52" s="116">
        <f>+i.stat_artigianato!L55/i.stat_artigianato!X55*100</f>
        <v>2.4529908211605576</v>
      </c>
      <c r="T52" s="111"/>
      <c r="U52" s="117"/>
      <c r="V52" s="117"/>
    </row>
    <row r="53" spans="2:22" ht="15.75" x14ac:dyDescent="0.25">
      <c r="B53" s="111" t="s">
        <v>53</v>
      </c>
      <c r="C53" s="112">
        <f>+i.stat_artigianato!C56</f>
        <v>20001</v>
      </c>
      <c r="D53" s="112">
        <f>+i.stat_artigianato!D56</f>
        <v>385</v>
      </c>
      <c r="E53" s="112">
        <f>+i.stat_artigianato!E56</f>
        <v>3</v>
      </c>
      <c r="F53" s="112" t="str">
        <f>+i.stat_artigianato!F56</f>
        <v>..</v>
      </c>
      <c r="G53" s="112">
        <f>+i.stat_artigianato!G56</f>
        <v>20389</v>
      </c>
      <c r="H53" s="113">
        <f>+i.stat_artigianato!G56/i.stat_artigianato!S56*100</f>
        <v>3.632706294030239</v>
      </c>
      <c r="I53" s="114"/>
      <c r="J53" s="114"/>
      <c r="K53" s="111" t="s">
        <v>53</v>
      </c>
      <c r="L53" s="115">
        <f>+i.stat_artigianato!H56</f>
        <v>41009.040000000001</v>
      </c>
      <c r="M53" s="115">
        <f>+i.stat_artigianato!I56</f>
        <v>5456.14</v>
      </c>
      <c r="N53" s="115">
        <f>+i.stat_artigianato!J56</f>
        <v>198.65</v>
      </c>
      <c r="O53" s="115" t="str">
        <f>+i.stat_artigianato!K56</f>
        <v>..</v>
      </c>
      <c r="P53" s="115">
        <f>+i.stat_artigianato!L56</f>
        <v>46663.83</v>
      </c>
      <c r="Q53" s="116">
        <f>+i.stat_artigianato!L56/i.stat_artigianato!X56*100</f>
        <v>2.5486843551561766</v>
      </c>
      <c r="T53" s="111"/>
      <c r="U53" s="117"/>
      <c r="V53" s="117"/>
    </row>
    <row r="54" spans="2:22" ht="15.75" x14ac:dyDescent="0.25">
      <c r="B54" s="111" t="s">
        <v>54</v>
      </c>
      <c r="C54" s="112">
        <f>+i.stat_artigianato!C57</f>
        <v>65823</v>
      </c>
      <c r="D54" s="112">
        <f>+i.stat_artigianato!D57</f>
        <v>1615</v>
      </c>
      <c r="E54" s="112">
        <f>+i.stat_artigianato!E57</f>
        <v>33</v>
      </c>
      <c r="F54" s="112">
        <f>+i.stat_artigianato!F57</f>
        <v>1</v>
      </c>
      <c r="G54" s="112">
        <f>+i.stat_artigianato!G57</f>
        <v>67472</v>
      </c>
      <c r="H54" s="113">
        <f>+i.stat_artigianato!G57/i.stat_artigianato!S57*100</f>
        <v>57.481193719596867</v>
      </c>
      <c r="I54" s="114"/>
      <c r="J54" s="114"/>
      <c r="K54" s="111" t="s">
        <v>54</v>
      </c>
      <c r="L54" s="115">
        <f>+i.stat_artigianato!H57</f>
        <v>117152.76</v>
      </c>
      <c r="M54" s="115">
        <f>+i.stat_artigianato!I57</f>
        <v>23799.61</v>
      </c>
      <c r="N54" s="115">
        <f>+i.stat_artigianato!J57</f>
        <v>2868.98</v>
      </c>
      <c r="O54" s="115">
        <f>+i.stat_artigianato!K57</f>
        <v>349.97</v>
      </c>
      <c r="P54" s="115">
        <f>+i.stat_artigianato!L57</f>
        <v>144171.32</v>
      </c>
      <c r="Q54" s="116">
        <f>+i.stat_artigianato!L57/i.stat_artigianato!X57*100</f>
        <v>12.834254056740416</v>
      </c>
      <c r="T54" s="111"/>
      <c r="U54" s="117"/>
      <c r="V54" s="117"/>
    </row>
    <row r="55" spans="2:22" s="104" customFormat="1" ht="15.75" x14ac:dyDescent="0.25">
      <c r="B55" s="111" t="s">
        <v>55</v>
      </c>
      <c r="C55" s="112">
        <f>+i.stat_artigianato!C58</f>
        <v>61775</v>
      </c>
      <c r="D55" s="112">
        <f>+i.stat_artigianato!D58</f>
        <v>1427</v>
      </c>
      <c r="E55" s="112">
        <f>+i.stat_artigianato!E58</f>
        <v>29</v>
      </c>
      <c r="F55" s="112" t="str">
        <f>+i.stat_artigianato!F58</f>
        <v>..</v>
      </c>
      <c r="G55" s="112">
        <f>+i.stat_artigianato!G58</f>
        <v>63231</v>
      </c>
      <c r="H55" s="113">
        <f>+i.stat_artigianato!G58/i.stat_artigianato!S58*100</f>
        <v>70.519154631126966</v>
      </c>
      <c r="I55" s="114"/>
      <c r="J55" s="114"/>
      <c r="K55" s="111" t="s">
        <v>55</v>
      </c>
      <c r="L55" s="115">
        <f>+i.stat_artigianato!H58</f>
        <v>109302.36</v>
      </c>
      <c r="M55" s="115">
        <f>+i.stat_artigianato!I58</f>
        <v>20913.77</v>
      </c>
      <c r="N55" s="115">
        <f>+i.stat_artigianato!J58</f>
        <v>2434.34</v>
      </c>
      <c r="O55" s="115" t="str">
        <f>+i.stat_artigianato!K58</f>
        <v>..</v>
      </c>
      <c r="P55" s="115">
        <f>+i.stat_artigianato!L58</f>
        <v>132650.47</v>
      </c>
      <c r="Q55" s="116">
        <f>+i.stat_artigianato!L58/i.stat_artigianato!X58*100</f>
        <v>23.714691090918226</v>
      </c>
      <c r="S55" s="103"/>
      <c r="T55" s="111"/>
      <c r="U55" s="117"/>
      <c r="V55" s="117"/>
    </row>
    <row r="56" spans="2:22" ht="15.75" x14ac:dyDescent="0.25">
      <c r="B56" s="111" t="s">
        <v>56</v>
      </c>
      <c r="C56" s="112">
        <f>+i.stat_artigianato!C59</f>
        <v>807</v>
      </c>
      <c r="D56" s="112">
        <f>+i.stat_artigianato!D59</f>
        <v>3</v>
      </c>
      <c r="E56" s="112" t="str">
        <f>+i.stat_artigianato!E59</f>
        <v>..</v>
      </c>
      <c r="F56" s="112" t="str">
        <f>+i.stat_artigianato!F59</f>
        <v>..</v>
      </c>
      <c r="G56" s="112">
        <f>+i.stat_artigianato!G59</f>
        <v>810</v>
      </c>
      <c r="H56" s="113">
        <f>+i.stat_artigianato!G59/i.stat_artigianato!S59*100</f>
        <v>42.497376705141662</v>
      </c>
      <c r="I56" s="114"/>
      <c r="J56" s="114"/>
      <c r="K56" s="111" t="s">
        <v>56</v>
      </c>
      <c r="L56" s="115">
        <f>+i.stat_artigianato!H59</f>
        <v>1090.5</v>
      </c>
      <c r="M56" s="115">
        <f>+i.stat_artigianato!I59</f>
        <v>37.67</v>
      </c>
      <c r="N56" s="115" t="str">
        <f>+i.stat_artigianato!J59</f>
        <v>..</v>
      </c>
      <c r="O56" s="115" t="str">
        <f>+i.stat_artigianato!K59</f>
        <v>..</v>
      </c>
      <c r="P56" s="115">
        <f>+i.stat_artigianato!L59</f>
        <v>1128.17</v>
      </c>
      <c r="Q56" s="116">
        <f>+i.stat_artigianato!L59/i.stat_artigianato!X59*100</f>
        <v>2.6640209934781467</v>
      </c>
      <c r="S56" s="104"/>
      <c r="T56" s="111"/>
      <c r="U56" s="117"/>
      <c r="V56" s="117"/>
    </row>
    <row r="57" spans="2:22" ht="15.75" x14ac:dyDescent="0.25">
      <c r="B57" s="111" t="s">
        <v>57</v>
      </c>
      <c r="C57" s="112">
        <f>+i.stat_artigianato!C60</f>
        <v>2</v>
      </c>
      <c r="D57" s="112" t="str">
        <f>+i.stat_artigianato!D60</f>
        <v>..</v>
      </c>
      <c r="E57" s="112" t="str">
        <f>+i.stat_artigianato!E60</f>
        <v>..</v>
      </c>
      <c r="F57" s="112" t="str">
        <f>+i.stat_artigianato!F60</f>
        <v>..</v>
      </c>
      <c r="G57" s="112">
        <f>+i.stat_artigianato!G60</f>
        <v>2</v>
      </c>
      <c r="H57" s="113">
        <f>+i.stat_artigianato!G60/i.stat_artigianato!S60*100</f>
        <v>0.96153846153846156</v>
      </c>
      <c r="I57" s="114"/>
      <c r="J57" s="114"/>
      <c r="K57" s="111" t="s">
        <v>57</v>
      </c>
      <c r="L57" s="115">
        <f>+i.stat_artigianato!H60</f>
        <v>3</v>
      </c>
      <c r="M57" s="115" t="str">
        <f>+i.stat_artigianato!I60</f>
        <v>..</v>
      </c>
      <c r="N57" s="115" t="str">
        <f>+i.stat_artigianato!J60</f>
        <v>..</v>
      </c>
      <c r="O57" s="115" t="str">
        <f>+i.stat_artigianato!K60</f>
        <v>..</v>
      </c>
      <c r="P57" s="115">
        <f>+i.stat_artigianato!L60</f>
        <v>3</v>
      </c>
      <c r="Q57" s="116">
        <f>+i.stat_artigianato!L60/i.stat_artigianato!X60*100</f>
        <v>1.4463191418892109E-2</v>
      </c>
      <c r="T57" s="111"/>
      <c r="U57" s="117"/>
      <c r="V57" s="117"/>
    </row>
    <row r="58" spans="2:22" s="104" customFormat="1" ht="15.75" x14ac:dyDescent="0.25">
      <c r="B58" s="111" t="s">
        <v>58</v>
      </c>
      <c r="C58" s="112">
        <f>+i.stat_artigianato!C61</f>
        <v>2908</v>
      </c>
      <c r="D58" s="112">
        <f>+i.stat_artigianato!D61</f>
        <v>163</v>
      </c>
      <c r="E58" s="112">
        <f>+i.stat_artigianato!E61</f>
        <v>4</v>
      </c>
      <c r="F58" s="112">
        <f>+i.stat_artigianato!F61</f>
        <v>1</v>
      </c>
      <c r="G58" s="112">
        <f>+i.stat_artigianato!G61</f>
        <v>3076</v>
      </c>
      <c r="H58" s="113">
        <f>+i.stat_artigianato!G61/i.stat_artigianato!S61*100</f>
        <v>13.594378397489725</v>
      </c>
      <c r="I58" s="114"/>
      <c r="J58" s="114"/>
      <c r="K58" s="111" t="s">
        <v>58</v>
      </c>
      <c r="L58" s="115">
        <f>+i.stat_artigianato!H61</f>
        <v>6226.35</v>
      </c>
      <c r="M58" s="115">
        <f>+i.stat_artigianato!I61</f>
        <v>2505.64</v>
      </c>
      <c r="N58" s="115">
        <f>+i.stat_artigianato!J61</f>
        <v>434.64</v>
      </c>
      <c r="O58" s="115">
        <f>+i.stat_artigianato!K61</f>
        <v>349.97</v>
      </c>
      <c r="P58" s="115">
        <f>+i.stat_artigianato!L61</f>
        <v>9516.6</v>
      </c>
      <c r="Q58" s="116">
        <f>+i.stat_artigianato!L61/i.stat_artigianato!X61*100</f>
        <v>2.6636619230107494</v>
      </c>
      <c r="S58" s="103"/>
      <c r="T58" s="111"/>
      <c r="U58" s="117"/>
      <c r="V58" s="117"/>
    </row>
    <row r="59" spans="2:22" ht="15.75" x14ac:dyDescent="0.25">
      <c r="B59" s="111" t="s">
        <v>59</v>
      </c>
      <c r="C59" s="112">
        <f>+i.stat_artigianato!C62</f>
        <v>331</v>
      </c>
      <c r="D59" s="112">
        <f>+i.stat_artigianato!D62</f>
        <v>22</v>
      </c>
      <c r="E59" s="112" t="str">
        <f>+i.stat_artigianato!E62</f>
        <v>..</v>
      </c>
      <c r="F59" s="112" t="str">
        <f>+i.stat_artigianato!F62</f>
        <v>..</v>
      </c>
      <c r="G59" s="112">
        <f>+i.stat_artigianato!G62</f>
        <v>353</v>
      </c>
      <c r="H59" s="113">
        <f>+i.stat_artigianato!G62/i.stat_artigianato!S62*100</f>
        <v>11.865546218487395</v>
      </c>
      <c r="I59" s="114"/>
      <c r="J59" s="114"/>
      <c r="K59" s="111" t="s">
        <v>59</v>
      </c>
      <c r="L59" s="115">
        <f>+i.stat_artigianato!H62</f>
        <v>530.54999999999995</v>
      </c>
      <c r="M59" s="115">
        <f>+i.stat_artigianato!I62</f>
        <v>342.53</v>
      </c>
      <c r="N59" s="115" t="str">
        <f>+i.stat_artigianato!J62</f>
        <v>..</v>
      </c>
      <c r="O59" s="115" t="str">
        <f>+i.stat_artigianato!K62</f>
        <v>..</v>
      </c>
      <c r="P59" s="115">
        <f>+i.stat_artigianato!L62</f>
        <v>873.08</v>
      </c>
      <c r="Q59" s="116">
        <f>+i.stat_artigianato!L62/i.stat_artigianato!X62*100</f>
        <v>0.60796635921335951</v>
      </c>
      <c r="S59" s="104"/>
      <c r="T59" s="111"/>
      <c r="U59" s="117"/>
      <c r="V59" s="117"/>
    </row>
    <row r="60" spans="2:22" ht="15.75" x14ac:dyDescent="0.25">
      <c r="B60" s="111" t="s">
        <v>60</v>
      </c>
      <c r="C60" s="112">
        <f>+i.stat_artigianato!C63</f>
        <v>37134</v>
      </c>
      <c r="D60" s="112">
        <f>+i.stat_artigianato!D63</f>
        <v>1369</v>
      </c>
      <c r="E60" s="112">
        <f>+i.stat_artigianato!E63</f>
        <v>7</v>
      </c>
      <c r="F60" s="112" t="str">
        <f>+i.stat_artigianato!F63</f>
        <v>..</v>
      </c>
      <c r="G60" s="112">
        <f>+i.stat_artigianato!G63</f>
        <v>38510</v>
      </c>
      <c r="H60" s="113">
        <f>+i.stat_artigianato!G63/i.stat_artigianato!S63*100</f>
        <v>11.801480164871366</v>
      </c>
      <c r="I60" s="114"/>
      <c r="J60" s="114"/>
      <c r="K60" s="111" t="s">
        <v>60</v>
      </c>
      <c r="L60" s="115">
        <f>+i.stat_artigianato!H63</f>
        <v>100828.69</v>
      </c>
      <c r="M60" s="115">
        <f>+i.stat_artigianato!I63</f>
        <v>18909</v>
      </c>
      <c r="N60" s="115">
        <f>+i.stat_artigianato!J63</f>
        <v>488.45</v>
      </c>
      <c r="O60" s="115" t="str">
        <f>+i.stat_artigianato!K63</f>
        <v>..</v>
      </c>
      <c r="P60" s="115">
        <f>+i.stat_artigianato!L63</f>
        <v>120226.14</v>
      </c>
      <c r="Q60" s="116">
        <f>+i.stat_artigianato!L63/i.stat_artigianato!X63*100</f>
        <v>8.4955757990521175</v>
      </c>
      <c r="T60" s="111"/>
      <c r="U60" s="117"/>
      <c r="V60" s="117"/>
    </row>
    <row r="61" spans="2:22" ht="15.75" customHeight="1" x14ac:dyDescent="0.25">
      <c r="B61" s="111" t="s">
        <v>61</v>
      </c>
      <c r="C61" s="112">
        <f>+i.stat_artigianato!C64</f>
        <v>486</v>
      </c>
      <c r="D61" s="112">
        <f>+i.stat_artigianato!D64</f>
        <v>13</v>
      </c>
      <c r="E61" s="112">
        <f>+i.stat_artigianato!E64</f>
        <v>1</v>
      </c>
      <c r="F61" s="112" t="str">
        <f>+i.stat_artigianato!F64</f>
        <v>..</v>
      </c>
      <c r="G61" s="112">
        <f>+i.stat_artigianato!G64</f>
        <v>500</v>
      </c>
      <c r="H61" s="113">
        <f>+i.stat_artigianato!G64/i.stat_artigianato!S64*100</f>
        <v>0.91021626738513073</v>
      </c>
      <c r="I61" s="114"/>
      <c r="J61" s="114"/>
      <c r="K61" s="111" t="s">
        <v>61</v>
      </c>
      <c r="L61" s="115">
        <f>+i.stat_artigianato!H64</f>
        <v>1001.52</v>
      </c>
      <c r="M61" s="115">
        <f>+i.stat_artigianato!I64</f>
        <v>257.5</v>
      </c>
      <c r="N61" s="115">
        <f>+i.stat_artigianato!J64</f>
        <v>138.78</v>
      </c>
      <c r="O61" s="115" t="str">
        <f>+i.stat_artigianato!K64</f>
        <v>..</v>
      </c>
      <c r="P61" s="115">
        <f>+i.stat_artigianato!L64</f>
        <v>1397.8</v>
      </c>
      <c r="Q61" s="116">
        <f>+i.stat_artigianato!L64/i.stat_artigianato!X64*100</f>
        <v>0.5837509754588216</v>
      </c>
      <c r="T61" s="111"/>
      <c r="U61" s="117"/>
      <c r="V61" s="117"/>
    </row>
    <row r="62" spans="2:22" ht="15.75" x14ac:dyDescent="0.25">
      <c r="B62" s="111" t="s">
        <v>62</v>
      </c>
      <c r="C62" s="112">
        <f>+i.stat_artigianato!C65</f>
        <v>36648</v>
      </c>
      <c r="D62" s="112">
        <f>+i.stat_artigianato!D65</f>
        <v>1356</v>
      </c>
      <c r="E62" s="112">
        <f>+i.stat_artigianato!E65</f>
        <v>6</v>
      </c>
      <c r="F62" s="112" t="str">
        <f>+i.stat_artigianato!F65</f>
        <v>..</v>
      </c>
      <c r="G62" s="112">
        <f>+i.stat_artigianato!G65</f>
        <v>38010</v>
      </c>
      <c r="H62" s="113">
        <f>+i.stat_artigianato!G65/i.stat_artigianato!S65*100</f>
        <v>14.006035750212801</v>
      </c>
      <c r="I62" s="114"/>
      <c r="J62" s="114"/>
      <c r="K62" s="111" t="s">
        <v>62</v>
      </c>
      <c r="L62" s="115">
        <f>+i.stat_artigianato!H65</f>
        <v>99827.17</v>
      </c>
      <c r="M62" s="115">
        <f>+i.stat_artigianato!I65</f>
        <v>18651.5</v>
      </c>
      <c r="N62" s="115">
        <f>+i.stat_artigianato!J65</f>
        <v>349.67</v>
      </c>
      <c r="O62" s="115" t="str">
        <f>+i.stat_artigianato!K65</f>
        <v>..</v>
      </c>
      <c r="P62" s="115">
        <f>+i.stat_artigianato!L65</f>
        <v>118828.34</v>
      </c>
      <c r="Q62" s="116">
        <f>+i.stat_artigianato!L65/i.stat_artigianato!X65*100</f>
        <v>10.106940115879222</v>
      </c>
      <c r="T62" s="111"/>
      <c r="U62" s="117"/>
      <c r="V62" s="117"/>
    </row>
    <row r="63" spans="2:22" ht="15.75" x14ac:dyDescent="0.25">
      <c r="B63" s="111" t="s">
        <v>63</v>
      </c>
      <c r="C63" s="112">
        <f>+i.stat_artigianato!C66</f>
        <v>11904</v>
      </c>
      <c r="D63" s="112">
        <f>+i.stat_artigianato!D66</f>
        <v>192</v>
      </c>
      <c r="E63" s="112">
        <f>+i.stat_artigianato!E66</f>
        <v>6</v>
      </c>
      <c r="F63" s="112">
        <f>+i.stat_artigianato!F66</f>
        <v>1</v>
      </c>
      <c r="G63" s="112">
        <f>+i.stat_artigianato!G66</f>
        <v>12103</v>
      </c>
      <c r="H63" s="113">
        <f>+i.stat_artigianato!G66/i.stat_artigianato!S66*100</f>
        <v>10.851496866398286</v>
      </c>
      <c r="I63" s="114"/>
      <c r="J63" s="114"/>
      <c r="K63" s="111" t="s">
        <v>63</v>
      </c>
      <c r="L63" s="115">
        <f>+i.stat_artigianato!H66</f>
        <v>17965.7</v>
      </c>
      <c r="M63" s="115">
        <f>+i.stat_artigianato!I66</f>
        <v>2712.92</v>
      </c>
      <c r="N63" s="115">
        <f>+i.stat_artigianato!J66</f>
        <v>674.77</v>
      </c>
      <c r="O63" s="115">
        <f>+i.stat_artigianato!K66</f>
        <v>545.07000000000005</v>
      </c>
      <c r="P63" s="115">
        <f>+i.stat_artigianato!L66</f>
        <v>21898.46</v>
      </c>
      <c r="Q63" s="116">
        <f>+i.stat_artigianato!L66/i.stat_artigianato!X66*100</f>
        <v>3.6879300666742125</v>
      </c>
      <c r="T63" s="111"/>
      <c r="U63" s="117"/>
      <c r="V63" s="117"/>
    </row>
    <row r="64" spans="2:22" ht="15.75" x14ac:dyDescent="0.25">
      <c r="B64" s="111" t="s">
        <v>64</v>
      </c>
      <c r="C64" s="112">
        <f>+i.stat_artigianato!C67</f>
        <v>236</v>
      </c>
      <c r="D64" s="112">
        <f>+i.stat_artigianato!D67</f>
        <v>12</v>
      </c>
      <c r="E64" s="112" t="str">
        <f>+i.stat_artigianato!E67</f>
        <v>..</v>
      </c>
      <c r="F64" s="112" t="str">
        <f>+i.stat_artigianato!F67</f>
        <v>..</v>
      </c>
      <c r="G64" s="112">
        <f>+i.stat_artigianato!G67</f>
        <v>248</v>
      </c>
      <c r="H64" s="113">
        <f>+i.stat_artigianato!G67/i.stat_artigianato!S67*100</f>
        <v>5.119735755573906</v>
      </c>
      <c r="I64" s="114"/>
      <c r="J64" s="114"/>
      <c r="K64" s="111" t="s">
        <v>64</v>
      </c>
      <c r="L64" s="115">
        <f>+i.stat_artigianato!H67</f>
        <v>490.67</v>
      </c>
      <c r="M64" s="115">
        <f>+i.stat_artigianato!I67</f>
        <v>164.1</v>
      </c>
      <c r="N64" s="115" t="str">
        <f>+i.stat_artigianato!J67</f>
        <v>..</v>
      </c>
      <c r="O64" s="115" t="str">
        <f>+i.stat_artigianato!K67</f>
        <v>..</v>
      </c>
      <c r="P64" s="115">
        <f>+i.stat_artigianato!L67</f>
        <v>654.77</v>
      </c>
      <c r="Q64" s="116">
        <f>+i.stat_artigianato!L67/i.stat_artigianato!X67*100</f>
        <v>2.0310566134890919</v>
      </c>
      <c r="T64" s="111"/>
      <c r="U64" s="117"/>
      <c r="V64" s="117"/>
    </row>
    <row r="65" spans="2:22" ht="15.75" customHeight="1" x14ac:dyDescent="0.25">
      <c r="B65" s="111" t="s">
        <v>137</v>
      </c>
      <c r="C65" s="112">
        <f>+i.stat_artigianato!C68</f>
        <v>1274</v>
      </c>
      <c r="D65" s="112">
        <f>+i.stat_artigianato!D68</f>
        <v>4</v>
      </c>
      <c r="E65" s="112" t="str">
        <f>+i.stat_artigianato!E68</f>
        <v>..</v>
      </c>
      <c r="F65" s="112" t="str">
        <f>+i.stat_artigianato!F68</f>
        <v>..</v>
      </c>
      <c r="G65" s="112">
        <f>+i.stat_artigianato!G68</f>
        <v>1278</v>
      </c>
      <c r="H65" s="113">
        <f>+i.stat_artigianato!G68/i.stat_artigianato!S68*100</f>
        <v>15.560696456836723</v>
      </c>
      <c r="I65" s="114"/>
      <c r="J65" s="114"/>
      <c r="K65" s="111" t="s">
        <v>137</v>
      </c>
      <c r="L65" s="115">
        <f>+i.stat_artigianato!H68</f>
        <v>1541.95</v>
      </c>
      <c r="M65" s="115">
        <f>+i.stat_artigianato!I68</f>
        <v>58.77</v>
      </c>
      <c r="N65" s="115" t="str">
        <f>+i.stat_artigianato!J68</f>
        <v>..</v>
      </c>
      <c r="O65" s="115" t="str">
        <f>+i.stat_artigianato!K68</f>
        <v>..</v>
      </c>
      <c r="P65" s="115">
        <f>+i.stat_artigianato!L68</f>
        <v>1600.72</v>
      </c>
      <c r="Q65" s="116">
        <f>+i.stat_artigianato!L68/i.stat_artigianato!X68*100</f>
        <v>6.2649165144846251</v>
      </c>
      <c r="T65" s="111"/>
      <c r="U65" s="117"/>
      <c r="V65" s="117"/>
    </row>
    <row r="66" spans="2:22" ht="15.75" x14ac:dyDescent="0.25">
      <c r="B66" s="111" t="s">
        <v>66</v>
      </c>
      <c r="C66" s="112">
        <f>+i.stat_artigianato!C69</f>
        <v>65</v>
      </c>
      <c r="D66" s="112" t="str">
        <f>+i.stat_artigianato!D69</f>
        <v>..</v>
      </c>
      <c r="E66" s="112" t="str">
        <f>+i.stat_artigianato!E69</f>
        <v>..</v>
      </c>
      <c r="F66" s="112" t="str">
        <f>+i.stat_artigianato!F69</f>
        <v>..</v>
      </c>
      <c r="G66" s="112">
        <f>+i.stat_artigianato!G69</f>
        <v>65</v>
      </c>
      <c r="H66" s="113">
        <f>+i.stat_artigianato!G69/i.stat_artigianato!S69*100</f>
        <v>4.4581618655692736</v>
      </c>
      <c r="I66" s="114"/>
      <c r="J66" s="114"/>
      <c r="K66" s="111" t="s">
        <v>66</v>
      </c>
      <c r="L66" s="115">
        <f>+i.stat_artigianato!H69</f>
        <v>96.66</v>
      </c>
      <c r="M66" s="115" t="str">
        <f>+i.stat_artigianato!I69</f>
        <v>..</v>
      </c>
      <c r="N66" s="115" t="str">
        <f>+i.stat_artigianato!J69</f>
        <v>..</v>
      </c>
      <c r="O66" s="115" t="str">
        <f>+i.stat_artigianato!K69</f>
        <v>..</v>
      </c>
      <c r="P66" s="115">
        <f>+i.stat_artigianato!L69</f>
        <v>96.66</v>
      </c>
      <c r="Q66" s="116">
        <f>+i.stat_artigianato!L69/i.stat_artigianato!X69*100</f>
        <v>0.71105526898869198</v>
      </c>
      <c r="T66" s="111"/>
    </row>
    <row r="67" spans="2:22" ht="15.75" x14ac:dyDescent="0.25">
      <c r="B67" s="111" t="s">
        <v>67</v>
      </c>
      <c r="C67" s="112">
        <f>+i.stat_artigianato!C70</f>
        <v>194</v>
      </c>
      <c r="D67" s="112">
        <f>+i.stat_artigianato!D70</f>
        <v>6</v>
      </c>
      <c r="E67" s="112" t="str">
        <f>+i.stat_artigianato!E70</f>
        <v>..</v>
      </c>
      <c r="F67" s="112" t="str">
        <f>+i.stat_artigianato!F70</f>
        <v>..</v>
      </c>
      <c r="G67" s="112">
        <f>+i.stat_artigianato!G70</f>
        <v>200</v>
      </c>
      <c r="H67" s="113">
        <f>+i.stat_artigianato!G70/i.stat_artigianato!S70*100</f>
        <v>4.3038519474930066</v>
      </c>
      <c r="I67" s="114"/>
      <c r="J67" s="114"/>
      <c r="K67" s="111" t="s">
        <v>67</v>
      </c>
      <c r="L67" s="115">
        <f>+i.stat_artigianato!H70</f>
        <v>427.77</v>
      </c>
      <c r="M67" s="115">
        <f>+i.stat_artigianato!I70</f>
        <v>87.11</v>
      </c>
      <c r="N67" s="115" t="str">
        <f>+i.stat_artigianato!J70</f>
        <v>..</v>
      </c>
      <c r="O67" s="115" t="str">
        <f>+i.stat_artigianato!K70</f>
        <v>..</v>
      </c>
      <c r="P67" s="115">
        <f>+i.stat_artigianato!L70</f>
        <v>514.88</v>
      </c>
      <c r="Q67" s="116">
        <f>+i.stat_artigianato!L70/i.stat_artigianato!X70*100</f>
        <v>0.64400056835351582</v>
      </c>
      <c r="T67" s="111"/>
    </row>
    <row r="68" spans="2:22" ht="15.75" x14ac:dyDescent="0.25">
      <c r="B68" s="111" t="s">
        <v>68</v>
      </c>
      <c r="C68" s="112">
        <f>+i.stat_artigianato!C71</f>
        <v>6023</v>
      </c>
      <c r="D68" s="112">
        <f>+i.stat_artigianato!D71</f>
        <v>126</v>
      </c>
      <c r="E68" s="112" t="str">
        <f>+i.stat_artigianato!E71</f>
        <v>..</v>
      </c>
      <c r="F68" s="112">
        <f>+i.stat_artigianato!F71</f>
        <v>1</v>
      </c>
      <c r="G68" s="112">
        <f>+i.stat_artigianato!G71</f>
        <v>6150</v>
      </c>
      <c r="H68" s="113">
        <f>+i.stat_artigianato!G71/i.stat_artigianato!S71*100</f>
        <v>11.361537040458156</v>
      </c>
      <c r="I68" s="114"/>
      <c r="J68" s="114"/>
      <c r="K68" s="111" t="s">
        <v>68</v>
      </c>
      <c r="L68" s="115">
        <f>+i.stat_artigianato!H71</f>
        <v>8792.65</v>
      </c>
      <c r="M68" s="115">
        <f>+i.stat_artigianato!I71</f>
        <v>1722.19</v>
      </c>
      <c r="N68" s="115" t="str">
        <f>+i.stat_artigianato!J71</f>
        <v>..</v>
      </c>
      <c r="O68" s="115">
        <f>+i.stat_artigianato!K71</f>
        <v>545.07000000000005</v>
      </c>
      <c r="P68" s="115">
        <f>+i.stat_artigianato!L71</f>
        <v>11059.91</v>
      </c>
      <c r="Q68" s="116">
        <f>+i.stat_artigianato!L71/i.stat_artigianato!X71*100</f>
        <v>3.5104596838357787</v>
      </c>
      <c r="T68" s="111"/>
    </row>
    <row r="69" spans="2:22" ht="15" customHeight="1" x14ac:dyDescent="0.25">
      <c r="B69" s="111" t="s">
        <v>69</v>
      </c>
      <c r="C69" s="112">
        <f>+i.stat_artigianato!C72</f>
        <v>4112</v>
      </c>
      <c r="D69" s="112">
        <f>+i.stat_artigianato!D72</f>
        <v>44</v>
      </c>
      <c r="E69" s="112">
        <f>+i.stat_artigianato!E72</f>
        <v>6</v>
      </c>
      <c r="F69" s="112" t="str">
        <f>+i.stat_artigianato!F72</f>
        <v>..</v>
      </c>
      <c r="G69" s="112">
        <f>+i.stat_artigianato!G72</f>
        <v>4162</v>
      </c>
      <c r="H69" s="113">
        <f>+i.stat_artigianato!G72/i.stat_artigianato!S72*100</f>
        <v>10.883606600245809</v>
      </c>
      <c r="I69" s="114"/>
      <c r="J69" s="114"/>
      <c r="K69" s="111" t="s">
        <v>69</v>
      </c>
      <c r="L69" s="115">
        <f>+i.stat_artigianato!H72</f>
        <v>6616</v>
      </c>
      <c r="M69" s="115">
        <f>+i.stat_artigianato!I72</f>
        <v>680.75</v>
      </c>
      <c r="N69" s="115">
        <f>+i.stat_artigianato!J72</f>
        <v>674.77</v>
      </c>
      <c r="O69" s="115" t="str">
        <f>+i.stat_artigianato!K72</f>
        <v>..</v>
      </c>
      <c r="P69" s="115">
        <f>+i.stat_artigianato!L72</f>
        <v>7971.52</v>
      </c>
      <c r="Q69" s="116">
        <f>+i.stat_artigianato!L72/i.stat_artigianato!X72*100</f>
        <v>6.2571370351566795</v>
      </c>
      <c r="T69" s="111"/>
      <c r="U69" s="117"/>
      <c r="V69" s="117"/>
    </row>
    <row r="70" spans="2:22" ht="15.75" x14ac:dyDescent="0.25">
      <c r="B70" s="111" t="s">
        <v>249</v>
      </c>
      <c r="C70" s="112">
        <f>+i.stat_artigianato!C73</f>
        <v>312</v>
      </c>
      <c r="D70" s="112">
        <f>+i.stat_artigianato!D73</f>
        <v>9</v>
      </c>
      <c r="E70" s="112">
        <f>+i.stat_artigianato!E73</f>
        <v>2</v>
      </c>
      <c r="F70" s="112" t="str">
        <f>+i.stat_artigianato!F73</f>
        <v>..</v>
      </c>
      <c r="G70" s="112">
        <f>+i.stat_artigianato!G73</f>
        <v>323</v>
      </c>
      <c r="H70" s="113">
        <f>+i.stat_artigianato!G73/i.stat_artigianato!S73*100</f>
        <v>0.3083355607316049</v>
      </c>
      <c r="I70" s="114"/>
      <c r="J70" s="114"/>
      <c r="K70" s="111" t="s">
        <v>249</v>
      </c>
      <c r="L70" s="115">
        <f>+i.stat_artigianato!H73</f>
        <v>475.76</v>
      </c>
      <c r="M70" s="115">
        <f>+i.stat_artigianato!I73</f>
        <v>205.47</v>
      </c>
      <c r="N70" s="115">
        <f>+i.stat_artigianato!J73</f>
        <v>108.48</v>
      </c>
      <c r="O70" s="115" t="str">
        <f>+i.stat_artigianato!K73</f>
        <v>..</v>
      </c>
      <c r="P70" s="115">
        <f>+i.stat_artigianato!L73</f>
        <v>789.71</v>
      </c>
      <c r="Q70" s="116">
        <f>+i.stat_artigianato!L73/i.stat_artigianato!X73*100</f>
        <v>0.1453489174652044</v>
      </c>
      <c r="T70" s="111"/>
      <c r="U70" s="117"/>
      <c r="V70" s="117"/>
    </row>
    <row r="71" spans="2:22" ht="15.75" x14ac:dyDescent="0.25">
      <c r="B71" s="111" t="s">
        <v>250</v>
      </c>
      <c r="C71" s="112">
        <f>+i.stat_artigianato!C74</f>
        <v>52</v>
      </c>
      <c r="D71" s="112">
        <f>+i.stat_artigianato!D74</f>
        <v>8</v>
      </c>
      <c r="E71" s="112">
        <f>+i.stat_artigianato!E74</f>
        <v>2</v>
      </c>
      <c r="F71" s="112" t="str">
        <f>+i.stat_artigianato!F74</f>
        <v>..</v>
      </c>
      <c r="G71" s="112">
        <f>+i.stat_artigianato!G74</f>
        <v>62</v>
      </c>
      <c r="H71" s="113">
        <f>+i.stat_artigianato!G74/i.stat_artigianato!S74*100</f>
        <v>0.5175724183988647</v>
      </c>
      <c r="I71" s="114"/>
      <c r="J71" s="114"/>
      <c r="K71" s="111" t="s">
        <v>250</v>
      </c>
      <c r="L71" s="115">
        <f>+i.stat_artigianato!H74</f>
        <v>169.25</v>
      </c>
      <c r="M71" s="115">
        <f>+i.stat_artigianato!I74</f>
        <v>156.43</v>
      </c>
      <c r="N71" s="115">
        <f>+i.stat_artigianato!J74</f>
        <v>108.48</v>
      </c>
      <c r="O71" s="115" t="str">
        <f>+i.stat_artigianato!K74</f>
        <v>..</v>
      </c>
      <c r="P71" s="115">
        <f>+i.stat_artigianato!L74</f>
        <v>434.16</v>
      </c>
      <c r="Q71" s="116">
        <f>+i.stat_artigianato!L74/i.stat_artigianato!X74*100</f>
        <v>0.13199433387507073</v>
      </c>
      <c r="T71" s="111"/>
      <c r="U71" s="117"/>
      <c r="V71" s="117"/>
    </row>
    <row r="72" spans="2:22" ht="15.75" customHeight="1" x14ac:dyDescent="0.25">
      <c r="B72" s="123" t="s">
        <v>309</v>
      </c>
      <c r="C72" s="112" t="str">
        <f>+i.stat_artigianato!C75</f>
        <v>..</v>
      </c>
      <c r="D72" s="112" t="str">
        <f>+i.stat_artigianato!D75</f>
        <v>..</v>
      </c>
      <c r="E72" s="112" t="str">
        <f>+i.stat_artigianato!E75</f>
        <v>..</v>
      </c>
      <c r="F72" s="112" t="str">
        <f>+i.stat_artigianato!F75</f>
        <v>..</v>
      </c>
      <c r="G72" s="112" t="str">
        <f>+i.stat_artigianato!G75</f>
        <v>..</v>
      </c>
      <c r="H72" s="112" t="str">
        <f>+i.stat_artigianato!H75</f>
        <v>..</v>
      </c>
      <c r="K72" s="123" t="s">
        <v>309</v>
      </c>
      <c r="L72" s="115" t="s">
        <v>278</v>
      </c>
      <c r="M72" s="115" t="s">
        <v>278</v>
      </c>
      <c r="N72" s="115" t="s">
        <v>278</v>
      </c>
      <c r="O72" s="115" t="s">
        <v>278</v>
      </c>
      <c r="P72" s="115" t="s">
        <v>278</v>
      </c>
      <c r="Q72" s="115" t="s">
        <v>278</v>
      </c>
      <c r="T72" s="111"/>
      <c r="U72" s="117"/>
      <c r="V72" s="117"/>
    </row>
    <row r="73" spans="2:22" ht="15.75" x14ac:dyDescent="0.25">
      <c r="B73" s="111" t="s">
        <v>251</v>
      </c>
      <c r="C73" s="112">
        <f>+i.stat_artigianato!C76</f>
        <v>260</v>
      </c>
      <c r="D73" s="112">
        <f>+i.stat_artigianato!D76</f>
        <v>1</v>
      </c>
      <c r="E73" s="112" t="str">
        <f>+i.stat_artigianato!E76</f>
        <v>..</v>
      </c>
      <c r="F73" s="112" t="str">
        <f>+i.stat_artigianato!F76</f>
        <v>..</v>
      </c>
      <c r="G73" s="112">
        <f>+i.stat_artigianato!G76</f>
        <v>261</v>
      </c>
      <c r="H73" s="113">
        <f>+i.stat_artigianato!G76/i.stat_artigianato!S76*100</f>
        <v>0.28193965843172414</v>
      </c>
      <c r="I73" s="114"/>
      <c r="J73" s="114"/>
      <c r="K73" s="111" t="s">
        <v>251</v>
      </c>
      <c r="L73" s="115">
        <f>+i.stat_artigianato!H76</f>
        <v>306.51</v>
      </c>
      <c r="M73" s="115">
        <f>+i.stat_artigianato!I76</f>
        <v>49.04</v>
      </c>
      <c r="N73" s="115" t="str">
        <f>+i.stat_artigianato!J76</f>
        <v>..</v>
      </c>
      <c r="O73" s="115" t="str">
        <f>+i.stat_artigianato!K76</f>
        <v>..</v>
      </c>
      <c r="P73" s="115">
        <f>+i.stat_artigianato!L76</f>
        <v>355.55</v>
      </c>
      <c r="Q73" s="116">
        <f>+i.stat_artigianato!L76/i.stat_artigianato!X76*100</f>
        <v>0.2095997449550453</v>
      </c>
      <c r="T73" s="111"/>
      <c r="U73" s="117"/>
      <c r="V73" s="117"/>
    </row>
    <row r="74" spans="2:22" ht="15.75" x14ac:dyDescent="0.25">
      <c r="B74" s="111" t="s">
        <v>70</v>
      </c>
      <c r="C74" s="112">
        <f>+i.stat_artigianato!C77</f>
        <v>2007</v>
      </c>
      <c r="D74" s="112">
        <f>+i.stat_artigianato!D77</f>
        <v>18</v>
      </c>
      <c r="E74" s="112" t="str">
        <f>+i.stat_artigianato!E77</f>
        <v>..</v>
      </c>
      <c r="F74" s="112" t="str">
        <f>+i.stat_artigianato!F77</f>
        <v>..</v>
      </c>
      <c r="G74" s="112">
        <f>+i.stat_artigianato!G77</f>
        <v>2025</v>
      </c>
      <c r="H74" s="113">
        <f>+i.stat_artigianato!G77/i.stat_artigianato!S77*100</f>
        <v>0.84987975775279201</v>
      </c>
      <c r="I74" s="114"/>
      <c r="J74" s="114"/>
      <c r="K74" s="111" t="s">
        <v>70</v>
      </c>
      <c r="L74" s="115">
        <f>+i.stat_artigianato!H77</f>
        <v>3250.38</v>
      </c>
      <c r="M74" s="115">
        <f>+i.stat_artigianato!I77</f>
        <v>270.33</v>
      </c>
      <c r="N74" s="115" t="str">
        <f>+i.stat_artigianato!J77</f>
        <v>..</v>
      </c>
      <c r="O74" s="115" t="str">
        <f>+i.stat_artigianato!K77</f>
        <v>..</v>
      </c>
      <c r="P74" s="115">
        <f>+i.stat_artigianato!L77</f>
        <v>3520.71</v>
      </c>
      <c r="Q74" s="116">
        <f>+i.stat_artigianato!L77/i.stat_artigianato!X77*100</f>
        <v>1.1709955662476048</v>
      </c>
      <c r="T74" s="111"/>
      <c r="U74" s="117"/>
      <c r="V74" s="117"/>
    </row>
    <row r="75" spans="2:22" ht="15.75" x14ac:dyDescent="0.25">
      <c r="B75" s="111" t="s">
        <v>71</v>
      </c>
      <c r="C75" s="112">
        <f>+i.stat_artigianato!C78</f>
        <v>2007</v>
      </c>
      <c r="D75" s="112">
        <f>+i.stat_artigianato!D78</f>
        <v>18</v>
      </c>
      <c r="E75" s="112" t="str">
        <f>+i.stat_artigianato!E78</f>
        <v>..</v>
      </c>
      <c r="F75" s="112" t="str">
        <f>+i.stat_artigianato!F78</f>
        <v>..</v>
      </c>
      <c r="G75" s="112">
        <f>+i.stat_artigianato!G78</f>
        <v>2025</v>
      </c>
      <c r="H75" s="113">
        <f>+i.stat_artigianato!G78/i.stat_artigianato!S78*100</f>
        <v>0.84987975775279201</v>
      </c>
      <c r="I75" s="114"/>
      <c r="J75" s="114"/>
      <c r="K75" s="111" t="s">
        <v>71</v>
      </c>
      <c r="L75" s="115">
        <f>+i.stat_artigianato!H78</f>
        <v>3250.38</v>
      </c>
      <c r="M75" s="115">
        <f>+i.stat_artigianato!I78</f>
        <v>270.33</v>
      </c>
      <c r="N75" s="115" t="str">
        <f>+i.stat_artigianato!J78</f>
        <v>..</v>
      </c>
      <c r="O75" s="115" t="str">
        <f>+i.stat_artigianato!K78</f>
        <v>..</v>
      </c>
      <c r="P75" s="115">
        <f>+i.stat_artigianato!L78</f>
        <v>3520.71</v>
      </c>
      <c r="Q75" s="116">
        <f>+i.stat_artigianato!L78/i.stat_artigianato!X78*100</f>
        <v>1.1709955662476048</v>
      </c>
      <c r="T75" s="111"/>
      <c r="U75" s="117"/>
      <c r="V75" s="117"/>
    </row>
    <row r="76" spans="2:22" ht="15.75" x14ac:dyDescent="0.25">
      <c r="B76" s="111" t="s">
        <v>72</v>
      </c>
      <c r="C76" s="112">
        <f>+i.stat_artigianato!C79</f>
        <v>20932</v>
      </c>
      <c r="D76" s="112">
        <f>+i.stat_artigianato!D79</f>
        <v>256</v>
      </c>
      <c r="E76" s="112">
        <f>+i.stat_artigianato!E79</f>
        <v>7</v>
      </c>
      <c r="F76" s="112">
        <f>+i.stat_artigianato!F79</f>
        <v>2</v>
      </c>
      <c r="G76" s="112">
        <f>+i.stat_artigianato!G79</f>
        <v>21197</v>
      </c>
      <c r="H76" s="113">
        <f>+i.stat_artigianato!G79/i.stat_artigianato!S79*100</f>
        <v>2.6962910574772883</v>
      </c>
      <c r="I76" s="114"/>
      <c r="J76" s="114"/>
      <c r="K76" s="111" t="s">
        <v>72</v>
      </c>
      <c r="L76" s="115">
        <f>+i.stat_artigianato!H79</f>
        <v>30417.09</v>
      </c>
      <c r="M76" s="115">
        <f>+i.stat_artigianato!I79</f>
        <v>3756.76</v>
      </c>
      <c r="N76" s="115">
        <f>+i.stat_artigianato!J79</f>
        <v>726.85</v>
      </c>
      <c r="O76" s="115">
        <f>+i.stat_artigianato!K79</f>
        <v>606.45000000000005</v>
      </c>
      <c r="P76" s="115">
        <f>+i.stat_artigianato!L79</f>
        <v>35507.15</v>
      </c>
      <c r="Q76" s="116">
        <f>+i.stat_artigianato!L79/i.stat_artigianato!X79*100</f>
        <v>2.668879601755267</v>
      </c>
      <c r="T76" s="111"/>
      <c r="U76" s="117"/>
      <c r="V76" s="117"/>
    </row>
    <row r="77" spans="2:22" ht="15.75" x14ac:dyDescent="0.25">
      <c r="B77" s="111" t="s">
        <v>73</v>
      </c>
      <c r="C77" s="112">
        <f>+i.stat_artigianato!C80</f>
        <v>364</v>
      </c>
      <c r="D77" s="112">
        <f>+i.stat_artigianato!D80</f>
        <v>12</v>
      </c>
      <c r="E77" s="112">
        <f>+i.stat_artigianato!E80</f>
        <v>7</v>
      </c>
      <c r="F77" s="112">
        <f>+i.stat_artigianato!F80</f>
        <v>2</v>
      </c>
      <c r="G77" s="112">
        <f>+i.stat_artigianato!G80</f>
        <v>385</v>
      </c>
      <c r="H77" s="113">
        <f>+i.stat_artigianato!G80/i.stat_artigianato!S80*100</f>
        <v>0.12876727906377824</v>
      </c>
      <c r="I77" s="114"/>
      <c r="J77" s="114"/>
      <c r="K77" s="111" t="s">
        <v>73</v>
      </c>
      <c r="L77" s="115">
        <f>+i.stat_artigianato!H80</f>
        <v>656.28</v>
      </c>
      <c r="M77" s="115">
        <f>+i.stat_artigianato!I80</f>
        <v>283.17</v>
      </c>
      <c r="N77" s="115">
        <f>+i.stat_artigianato!J80</f>
        <v>726.85</v>
      </c>
      <c r="O77" s="115">
        <f>+i.stat_artigianato!K80</f>
        <v>606.45000000000005</v>
      </c>
      <c r="P77" s="115">
        <f>+i.stat_artigianato!L80</f>
        <v>2272.75</v>
      </c>
      <c r="Q77" s="116">
        <f>+i.stat_artigianato!L80/i.stat_artigianato!X80*100</f>
        <v>0.45442396097018534</v>
      </c>
      <c r="T77" s="111"/>
      <c r="U77" s="117"/>
      <c r="V77" s="117"/>
    </row>
    <row r="78" spans="2:22" ht="15.75" x14ac:dyDescent="0.25">
      <c r="B78" s="111" t="s">
        <v>74</v>
      </c>
      <c r="C78" s="112">
        <f>+i.stat_artigianato!C81</f>
        <v>502</v>
      </c>
      <c r="D78" s="112">
        <f>+i.stat_artigianato!D81</f>
        <v>8</v>
      </c>
      <c r="E78" s="112" t="str">
        <f>+i.stat_artigianato!E81</f>
        <v>..</v>
      </c>
      <c r="F78" s="112" t="str">
        <f>+i.stat_artigianato!F81</f>
        <v>..</v>
      </c>
      <c r="G78" s="112">
        <f>+i.stat_artigianato!G81</f>
        <v>510</v>
      </c>
      <c r="H78" s="113">
        <f>+i.stat_artigianato!G81/i.stat_artigianato!S81*100</f>
        <v>0.66944947625423323</v>
      </c>
      <c r="I78" s="114"/>
      <c r="J78" s="114"/>
      <c r="K78" s="111" t="s">
        <v>74</v>
      </c>
      <c r="L78" s="115">
        <f>+i.stat_artigianato!H81</f>
        <v>638.46</v>
      </c>
      <c r="M78" s="115">
        <f>+i.stat_artigianato!I81</f>
        <v>135.09</v>
      </c>
      <c r="N78" s="115" t="str">
        <f>+i.stat_artigianato!J81</f>
        <v>..</v>
      </c>
      <c r="O78" s="115" t="str">
        <f>+i.stat_artigianato!K81</f>
        <v>..</v>
      </c>
      <c r="P78" s="115">
        <f>+i.stat_artigianato!L81</f>
        <v>773.55</v>
      </c>
      <c r="Q78" s="116">
        <f>+i.stat_artigianato!L81/i.stat_artigianato!X81*100</f>
        <v>0.40576023747949952</v>
      </c>
      <c r="T78" s="111"/>
      <c r="U78" s="117"/>
      <c r="V78" s="117"/>
    </row>
    <row r="79" spans="2:22" ht="15.75" x14ac:dyDescent="0.25">
      <c r="B79" s="111" t="s">
        <v>75</v>
      </c>
      <c r="C79" s="112">
        <f>+i.stat_artigianato!C82</f>
        <v>1605</v>
      </c>
      <c r="D79" s="112">
        <f>+i.stat_artigianato!D82</f>
        <v>60</v>
      </c>
      <c r="E79" s="112" t="str">
        <f>+i.stat_artigianato!E82</f>
        <v>..</v>
      </c>
      <c r="F79" s="112" t="str">
        <f>+i.stat_artigianato!F82</f>
        <v>..</v>
      </c>
      <c r="G79" s="112">
        <f>+i.stat_artigianato!G82</f>
        <v>1665</v>
      </c>
      <c r="H79" s="113">
        <f>+i.stat_artigianato!G82/i.stat_artigianato!S82*100</f>
        <v>0.80395167598574613</v>
      </c>
      <c r="I79" s="114"/>
      <c r="J79" s="114"/>
      <c r="K79" s="111" t="s">
        <v>75</v>
      </c>
      <c r="L79" s="115">
        <f>+i.stat_artigianato!H82</f>
        <v>3857.3</v>
      </c>
      <c r="M79" s="115">
        <f>+i.stat_artigianato!I82</f>
        <v>928.74</v>
      </c>
      <c r="N79" s="115" t="str">
        <f>+i.stat_artigianato!J82</f>
        <v>..</v>
      </c>
      <c r="O79" s="115" t="str">
        <f>+i.stat_artigianato!K82</f>
        <v>..</v>
      </c>
      <c r="P79" s="115">
        <f>+i.stat_artigianato!L82</f>
        <v>4786.04</v>
      </c>
      <c r="Q79" s="116">
        <f>+i.stat_artigianato!L82/i.stat_artigianato!X82*100</f>
        <v>1.6009619339190921</v>
      </c>
      <c r="T79" s="111"/>
      <c r="U79" s="117"/>
      <c r="V79" s="117"/>
    </row>
    <row r="80" spans="2:22" ht="15.75" x14ac:dyDescent="0.25">
      <c r="B80" s="111" t="s">
        <v>76</v>
      </c>
      <c r="C80" s="112">
        <f>+i.stat_artigianato!C83</f>
        <v>27</v>
      </c>
      <c r="D80" s="112" t="str">
        <f>+i.stat_artigianato!D83</f>
        <v>..</v>
      </c>
      <c r="E80" s="112" t="str">
        <f>+i.stat_artigianato!E83</f>
        <v>..</v>
      </c>
      <c r="F80" s="112" t="str">
        <f>+i.stat_artigianato!F83</f>
        <v>..</v>
      </c>
      <c r="G80" s="112">
        <f>+i.stat_artigianato!G83</f>
        <v>27</v>
      </c>
      <c r="H80" s="113">
        <f>+i.stat_artigianato!G83/i.stat_artigianato!S83*100</f>
        <v>0.23556098412144477</v>
      </c>
      <c r="I80" s="114"/>
      <c r="J80" s="114"/>
      <c r="K80" s="111" t="s">
        <v>76</v>
      </c>
      <c r="L80" s="115">
        <f>+i.stat_artigianato!H83</f>
        <v>51.36</v>
      </c>
      <c r="M80" s="115" t="str">
        <f>+i.stat_artigianato!I83</f>
        <v>..</v>
      </c>
      <c r="N80" s="115" t="str">
        <f>+i.stat_artigianato!J83</f>
        <v>..</v>
      </c>
      <c r="O80" s="115" t="str">
        <f>+i.stat_artigianato!K83</f>
        <v>..</v>
      </c>
      <c r="P80" s="115">
        <f>+i.stat_artigianato!L83</f>
        <v>51.36</v>
      </c>
      <c r="Q80" s="116">
        <f>+i.stat_artigianato!L83/i.stat_artigianato!X83*100</f>
        <v>0.15117691938172878</v>
      </c>
      <c r="T80" s="111"/>
      <c r="U80" s="117"/>
      <c r="V80" s="117"/>
    </row>
    <row r="81" spans="2:22" ht="15.75" x14ac:dyDescent="0.25">
      <c r="B81" s="111" t="s">
        <v>77</v>
      </c>
      <c r="C81" s="112">
        <f>+i.stat_artigianato!C84</f>
        <v>1630</v>
      </c>
      <c r="D81" s="112">
        <f>+i.stat_artigianato!D84</f>
        <v>57</v>
      </c>
      <c r="E81" s="112" t="str">
        <f>+i.stat_artigianato!E84</f>
        <v>..</v>
      </c>
      <c r="F81" s="112" t="str">
        <f>+i.stat_artigianato!F84</f>
        <v>..</v>
      </c>
      <c r="G81" s="112">
        <f>+i.stat_artigianato!G84</f>
        <v>1687</v>
      </c>
      <c r="H81" s="113">
        <f>+i.stat_artigianato!G84/i.stat_artigianato!S84*100</f>
        <v>7.1808623845400747</v>
      </c>
      <c r="I81" s="114"/>
      <c r="J81" s="114"/>
      <c r="K81" s="111" t="s">
        <v>77</v>
      </c>
      <c r="L81" s="115">
        <f>+i.stat_artigianato!H84</f>
        <v>2970.59</v>
      </c>
      <c r="M81" s="115">
        <f>+i.stat_artigianato!I84</f>
        <v>841.22</v>
      </c>
      <c r="N81" s="115" t="str">
        <f>+i.stat_artigianato!J84</f>
        <v>..</v>
      </c>
      <c r="O81" s="115" t="str">
        <f>+i.stat_artigianato!K84</f>
        <v>..</v>
      </c>
      <c r="P81" s="115">
        <f>+i.stat_artigianato!L84</f>
        <v>3811.81</v>
      </c>
      <c r="Q81" s="116">
        <f>+i.stat_artigianato!L84/i.stat_artigianato!X84*100</f>
        <v>5.5107627148538363</v>
      </c>
      <c r="T81" s="111"/>
      <c r="U81" s="117"/>
      <c r="V81" s="117"/>
    </row>
    <row r="82" spans="2:22" ht="15.75" x14ac:dyDescent="0.25">
      <c r="B82" s="111" t="s">
        <v>78</v>
      </c>
      <c r="C82" s="112">
        <f>+i.stat_artigianato!C85</f>
        <v>16800</v>
      </c>
      <c r="D82" s="112">
        <f>+i.stat_artigianato!D85</f>
        <v>119</v>
      </c>
      <c r="E82" s="112" t="str">
        <f>+i.stat_artigianato!E85</f>
        <v>..</v>
      </c>
      <c r="F82" s="112" t="str">
        <f>+i.stat_artigianato!F85</f>
        <v>..</v>
      </c>
      <c r="G82" s="112">
        <f>+i.stat_artigianato!G85</f>
        <v>16919</v>
      </c>
      <c r="H82" s="113">
        <f>+i.stat_artigianato!G85/i.stat_artigianato!S85*100</f>
        <v>11.063882658366083</v>
      </c>
      <c r="I82" s="114"/>
      <c r="J82" s="114"/>
      <c r="K82" s="111" t="s">
        <v>78</v>
      </c>
      <c r="L82" s="115">
        <f>+i.stat_artigianato!H85</f>
        <v>22239.1</v>
      </c>
      <c r="M82" s="115">
        <f>+i.stat_artigianato!I85</f>
        <v>1568.54</v>
      </c>
      <c r="N82" s="115" t="str">
        <f>+i.stat_artigianato!J85</f>
        <v>..</v>
      </c>
      <c r="O82" s="115" t="str">
        <f>+i.stat_artigianato!K85</f>
        <v>..</v>
      </c>
      <c r="P82" s="115">
        <f>+i.stat_artigianato!L85</f>
        <v>23807.64</v>
      </c>
      <c r="Q82" s="116">
        <f>+i.stat_artigianato!L85/i.stat_artigianato!X85*100</f>
        <v>10.907594990585597</v>
      </c>
      <c r="T82" s="111"/>
      <c r="U82" s="117"/>
      <c r="V82" s="117"/>
    </row>
    <row r="83" spans="2:22" ht="15.75" x14ac:dyDescent="0.25">
      <c r="B83" s="111" t="s">
        <v>79</v>
      </c>
      <c r="C83" s="112">
        <f>+i.stat_artigianato!C86</f>
        <v>4</v>
      </c>
      <c r="D83" s="112" t="str">
        <f>+i.stat_artigianato!D86</f>
        <v>..</v>
      </c>
      <c r="E83" s="112" t="str">
        <f>+i.stat_artigianato!E86</f>
        <v>..</v>
      </c>
      <c r="F83" s="112" t="str">
        <f>+i.stat_artigianato!F86</f>
        <v>..</v>
      </c>
      <c r="G83" s="112">
        <f>+i.stat_artigianato!G86</f>
        <v>4</v>
      </c>
      <c r="H83" s="113">
        <f>+i.stat_artigianato!G86/i.stat_artigianato!S86*100</f>
        <v>2.4992189940643551E-2</v>
      </c>
      <c r="I83" s="114"/>
      <c r="J83" s="114"/>
      <c r="K83" s="111" t="s">
        <v>79</v>
      </c>
      <c r="L83" s="115">
        <f>+i.stat_artigianato!H86</f>
        <v>4</v>
      </c>
      <c r="M83" s="115" t="str">
        <f>+i.stat_artigianato!I86</f>
        <v>..</v>
      </c>
      <c r="N83" s="115" t="str">
        <f>+i.stat_artigianato!J86</f>
        <v>..</v>
      </c>
      <c r="O83" s="115" t="str">
        <f>+i.stat_artigianato!K86</f>
        <v>..</v>
      </c>
      <c r="P83" s="115">
        <f>+i.stat_artigianato!L86</f>
        <v>4</v>
      </c>
      <c r="Q83" s="116">
        <f>+i.stat_artigianato!L86/i.stat_artigianato!X86*100</f>
        <v>2.0752119050756572E-2</v>
      </c>
      <c r="T83" s="111"/>
      <c r="U83" s="117"/>
      <c r="V83" s="117"/>
    </row>
    <row r="84" spans="2:22" ht="15.75" x14ac:dyDescent="0.25">
      <c r="B84" s="111" t="s">
        <v>80</v>
      </c>
      <c r="C84" s="112">
        <f>+i.stat_artigianato!C87</f>
        <v>43276</v>
      </c>
      <c r="D84" s="112">
        <f>+i.stat_artigianato!D87</f>
        <v>1891</v>
      </c>
      <c r="E84" s="112">
        <f>+i.stat_artigianato!E87</f>
        <v>25</v>
      </c>
      <c r="F84" s="112">
        <f>+i.stat_artigianato!F87</f>
        <v>1</v>
      </c>
      <c r="G84" s="112">
        <f>+i.stat_artigianato!G87</f>
        <v>45193</v>
      </c>
      <c r="H84" s="113">
        <f>+i.stat_artigianato!G87/i.stat_artigianato!S87*100</f>
        <v>28.536338953084549</v>
      </c>
      <c r="I84" s="114"/>
      <c r="J84" s="114"/>
      <c r="K84" s="111" t="s">
        <v>80</v>
      </c>
      <c r="L84" s="115">
        <f>+i.stat_artigianato!H87</f>
        <v>79504.14</v>
      </c>
      <c r="M84" s="115">
        <f>+i.stat_artigianato!I87</f>
        <v>30649.919999999998</v>
      </c>
      <c r="N84" s="115">
        <f>+i.stat_artigianato!J87</f>
        <v>1730.53</v>
      </c>
      <c r="O84" s="115">
        <f>+i.stat_artigianato!K87</f>
        <v>272.35000000000002</v>
      </c>
      <c r="P84" s="115">
        <f>+i.stat_artigianato!L87</f>
        <v>112156.94</v>
      </c>
      <c r="Q84" s="116">
        <f>+i.stat_artigianato!L87/i.stat_artigianato!X87*100</f>
        <v>8.307154884921804</v>
      </c>
      <c r="T84" s="111"/>
      <c r="U84" s="117"/>
      <c r="V84" s="117"/>
    </row>
    <row r="85" spans="2:22" ht="15.75" x14ac:dyDescent="0.25">
      <c r="B85" s="111" t="s">
        <v>81</v>
      </c>
      <c r="C85" s="112">
        <f>+i.stat_artigianato!C88</f>
        <v>1459</v>
      </c>
      <c r="D85" s="112">
        <f>+i.stat_artigianato!D88</f>
        <v>61</v>
      </c>
      <c r="E85" s="112">
        <f>+i.stat_artigianato!E88</f>
        <v>1</v>
      </c>
      <c r="F85" s="112" t="str">
        <f>+i.stat_artigianato!F88</f>
        <v>..</v>
      </c>
      <c r="G85" s="112">
        <f>+i.stat_artigianato!G88</f>
        <v>1521</v>
      </c>
      <c r="H85" s="113">
        <f>+i.stat_artigianato!G88/i.stat_artigianato!S88*100</f>
        <v>10.036291652919829</v>
      </c>
      <c r="I85" s="114"/>
      <c r="J85" s="114"/>
      <c r="K85" s="111" t="s">
        <v>81</v>
      </c>
      <c r="L85" s="115">
        <f>+i.stat_artigianato!H88</f>
        <v>3196.44</v>
      </c>
      <c r="M85" s="115">
        <f>+i.stat_artigianato!I88</f>
        <v>884.83</v>
      </c>
      <c r="N85" s="115">
        <f>+i.stat_artigianato!J88</f>
        <v>63.15</v>
      </c>
      <c r="O85" s="115" t="str">
        <f>+i.stat_artigianato!K88</f>
        <v>..</v>
      </c>
      <c r="P85" s="115">
        <f>+i.stat_artigianato!L88</f>
        <v>4144.42</v>
      </c>
      <c r="Q85" s="116">
        <f>+i.stat_artigianato!L88/i.stat_artigianato!X88*100</f>
        <v>8.1029660615149108</v>
      </c>
      <c r="T85" s="111"/>
      <c r="U85" s="117"/>
      <c r="V85" s="117"/>
    </row>
    <row r="86" spans="2:22" ht="15.75" x14ac:dyDescent="0.25">
      <c r="B86" s="111" t="s">
        <v>82</v>
      </c>
      <c r="C86" s="112">
        <f>+i.stat_artigianato!C89</f>
        <v>2</v>
      </c>
      <c r="D86" s="112" t="str">
        <f>+i.stat_artigianato!D89</f>
        <v>..</v>
      </c>
      <c r="E86" s="112" t="str">
        <f>+i.stat_artigianato!E89</f>
        <v>..</v>
      </c>
      <c r="F86" s="112" t="str">
        <f>+i.stat_artigianato!F89</f>
        <v>..</v>
      </c>
      <c r="G86" s="112">
        <f>+i.stat_artigianato!G89</f>
        <v>2</v>
      </c>
      <c r="H86" s="113">
        <f>+i.stat_artigianato!G89/i.stat_artigianato!S89*100</f>
        <v>0.1863932898415657</v>
      </c>
      <c r="I86" s="114"/>
      <c r="J86" s="114"/>
      <c r="K86" s="111" t="s">
        <v>82</v>
      </c>
      <c r="L86" s="115">
        <f>+i.stat_artigianato!H89</f>
        <v>8.64</v>
      </c>
      <c r="M86" s="115" t="str">
        <f>+i.stat_artigianato!I89</f>
        <v>..</v>
      </c>
      <c r="N86" s="115" t="str">
        <f>+i.stat_artigianato!J89</f>
        <v>..</v>
      </c>
      <c r="O86" s="115" t="str">
        <f>+i.stat_artigianato!K89</f>
        <v>..</v>
      </c>
      <c r="P86" s="115">
        <f>+i.stat_artigianato!L89</f>
        <v>8.64</v>
      </c>
      <c r="Q86" s="116">
        <f>+i.stat_artigianato!L89/i.stat_artigianato!X89*100</f>
        <v>2.4915336159359184E-3</v>
      </c>
      <c r="T86" s="111"/>
      <c r="U86" s="117"/>
      <c r="V86" s="117"/>
    </row>
    <row r="87" spans="2:22" ht="15" customHeight="1" x14ac:dyDescent="0.25">
      <c r="B87" s="111" t="s">
        <v>138</v>
      </c>
      <c r="C87" s="112">
        <f>+i.stat_artigianato!C90</f>
        <v>70</v>
      </c>
      <c r="D87" s="112">
        <f>+i.stat_artigianato!D90</f>
        <v>3</v>
      </c>
      <c r="E87" s="112" t="str">
        <f>+i.stat_artigianato!E90</f>
        <v>..</v>
      </c>
      <c r="F87" s="112" t="str">
        <f>+i.stat_artigianato!F90</f>
        <v>..</v>
      </c>
      <c r="G87" s="112">
        <f>+i.stat_artigianato!G90</f>
        <v>73</v>
      </c>
      <c r="H87" s="113">
        <f>+i.stat_artigianato!G90/i.stat_artigianato!S90*100</f>
        <v>0.51220881279820374</v>
      </c>
      <c r="I87" s="114"/>
      <c r="J87" s="114"/>
      <c r="K87" s="111" t="s">
        <v>138</v>
      </c>
      <c r="L87" s="115">
        <f>+i.stat_artigianato!H90</f>
        <v>129.24</v>
      </c>
      <c r="M87" s="115">
        <f>+i.stat_artigianato!I90</f>
        <v>56.1</v>
      </c>
      <c r="N87" s="115" t="str">
        <f>+i.stat_artigianato!J90</f>
        <v>..</v>
      </c>
      <c r="O87" s="115" t="str">
        <f>+i.stat_artigianato!K90</f>
        <v>..</v>
      </c>
      <c r="P87" s="115">
        <f>+i.stat_artigianato!L90</f>
        <v>185.34</v>
      </c>
      <c r="Q87" s="116">
        <f>+i.stat_artigianato!L90/i.stat_artigianato!X90*100</f>
        <v>0.41419758659621386</v>
      </c>
      <c r="T87" s="111"/>
      <c r="U87" s="117"/>
      <c r="V87" s="117"/>
    </row>
    <row r="88" spans="2:22" ht="15.75" x14ac:dyDescent="0.25">
      <c r="B88" s="111" t="s">
        <v>84</v>
      </c>
      <c r="C88" s="112">
        <f>+i.stat_artigianato!C91</f>
        <v>21</v>
      </c>
      <c r="D88" s="112">
        <f>+i.stat_artigianato!D91</f>
        <v>4</v>
      </c>
      <c r="E88" s="112" t="str">
        <f>+i.stat_artigianato!E91</f>
        <v>..</v>
      </c>
      <c r="F88" s="112" t="str">
        <f>+i.stat_artigianato!F91</f>
        <v>..</v>
      </c>
      <c r="G88" s="112">
        <f>+i.stat_artigianato!G91</f>
        <v>25</v>
      </c>
      <c r="H88" s="113">
        <f>+i.stat_artigianato!G91/i.stat_artigianato!S91*100</f>
        <v>0.98970704671417253</v>
      </c>
      <c r="I88" s="114"/>
      <c r="J88" s="114"/>
      <c r="K88" s="111" t="s">
        <v>84</v>
      </c>
      <c r="L88" s="115">
        <f>+i.stat_artigianato!H91</f>
        <v>32.08</v>
      </c>
      <c r="M88" s="115">
        <f>+i.stat_artigianato!I91</f>
        <v>69.38</v>
      </c>
      <c r="N88" s="115" t="str">
        <f>+i.stat_artigianato!J91</f>
        <v>..</v>
      </c>
      <c r="O88" s="115" t="str">
        <f>+i.stat_artigianato!K91</f>
        <v>..</v>
      </c>
      <c r="P88" s="115">
        <f>+i.stat_artigianato!L91</f>
        <v>101.46</v>
      </c>
      <c r="Q88" s="116">
        <f>+i.stat_artigianato!L91/i.stat_artigianato!X91*100</f>
        <v>0.1236288692052623</v>
      </c>
      <c r="T88" s="111"/>
      <c r="U88" s="117"/>
      <c r="V88" s="117"/>
    </row>
    <row r="89" spans="2:22" ht="15.75" x14ac:dyDescent="0.25">
      <c r="B89" s="111" t="s">
        <v>85</v>
      </c>
      <c r="C89" s="112">
        <f>+i.stat_artigianato!C92</f>
        <v>35504</v>
      </c>
      <c r="D89" s="112">
        <f>+i.stat_artigianato!D92</f>
        <v>1648</v>
      </c>
      <c r="E89" s="112">
        <f>+i.stat_artigianato!E92</f>
        <v>24</v>
      </c>
      <c r="F89" s="112">
        <f>+i.stat_artigianato!F92</f>
        <v>1</v>
      </c>
      <c r="G89" s="112">
        <f>+i.stat_artigianato!G92</f>
        <v>37177</v>
      </c>
      <c r="H89" s="113">
        <f>+i.stat_artigianato!G92/i.stat_artigianato!S92*100</f>
        <v>66.026711185308855</v>
      </c>
      <c r="I89" s="114"/>
      <c r="J89" s="114"/>
      <c r="K89" s="111" t="s">
        <v>85</v>
      </c>
      <c r="L89" s="115">
        <f>+i.stat_artigianato!H92</f>
        <v>65274.52</v>
      </c>
      <c r="M89" s="115">
        <f>+i.stat_artigianato!I92</f>
        <v>27087.38</v>
      </c>
      <c r="N89" s="115">
        <f>+i.stat_artigianato!J92</f>
        <v>1667.38</v>
      </c>
      <c r="O89" s="115">
        <f>+i.stat_artigianato!K92</f>
        <v>272.35000000000002</v>
      </c>
      <c r="P89" s="115">
        <f>+i.stat_artigianato!L92</f>
        <v>94301.63</v>
      </c>
      <c r="Q89" s="116">
        <f>+i.stat_artigianato!L92/i.stat_artigianato!X92*100</f>
        <v>17.779549165938626</v>
      </c>
      <c r="T89" s="111"/>
      <c r="U89" s="117"/>
      <c r="V89" s="117"/>
    </row>
    <row r="90" spans="2:22" ht="15" customHeight="1" x14ac:dyDescent="0.25">
      <c r="B90" s="111" t="s">
        <v>139</v>
      </c>
      <c r="C90" s="112">
        <f>+i.stat_artigianato!C93</f>
        <v>6220</v>
      </c>
      <c r="D90" s="112">
        <f>+i.stat_artigianato!D93</f>
        <v>175</v>
      </c>
      <c r="E90" s="112" t="str">
        <f>+i.stat_artigianato!E93</f>
        <v>..</v>
      </c>
      <c r="F90" s="112" t="str">
        <f>+i.stat_artigianato!F93</f>
        <v>..</v>
      </c>
      <c r="G90" s="112">
        <f>+i.stat_artigianato!G93</f>
        <v>6395</v>
      </c>
      <c r="H90" s="113">
        <f>+i.stat_artigianato!G93/i.stat_artigianato!S93*100</f>
        <v>9.2603318949288997</v>
      </c>
      <c r="I90" s="114"/>
      <c r="J90" s="114"/>
      <c r="K90" s="111" t="s">
        <v>139</v>
      </c>
      <c r="L90" s="115">
        <f>+i.stat_artigianato!H93</f>
        <v>10863.22</v>
      </c>
      <c r="M90" s="115">
        <f>+i.stat_artigianato!I93</f>
        <v>2552.23</v>
      </c>
      <c r="N90" s="115" t="str">
        <f>+i.stat_artigianato!J93</f>
        <v>..</v>
      </c>
      <c r="O90" s="115" t="str">
        <f>+i.stat_artigianato!K93</f>
        <v>..</v>
      </c>
      <c r="P90" s="115">
        <f>+i.stat_artigianato!L93</f>
        <v>13415.45</v>
      </c>
      <c r="Q90" s="116">
        <f>+i.stat_artigianato!L93/i.stat_artigianato!X93*100</f>
        <v>4.5476954195107462</v>
      </c>
      <c r="T90" s="111"/>
      <c r="U90" s="117"/>
      <c r="V90" s="117"/>
    </row>
    <row r="91" spans="2:22" ht="15.75" x14ac:dyDescent="0.25">
      <c r="B91" s="111" t="s">
        <v>87</v>
      </c>
      <c r="C91" s="112">
        <f>+i.stat_artigianato!C94</f>
        <v>2252</v>
      </c>
      <c r="D91" s="112">
        <f>+i.stat_artigianato!D94</f>
        <v>45</v>
      </c>
      <c r="E91" s="112" t="str">
        <f>+i.stat_artigianato!E94</f>
        <v>..</v>
      </c>
      <c r="F91" s="112" t="str">
        <f>+i.stat_artigianato!F94</f>
        <v>..</v>
      </c>
      <c r="G91" s="112">
        <f>+i.stat_artigianato!G94</f>
        <v>2297</v>
      </c>
      <c r="H91" s="113">
        <f>+i.stat_artigianato!G94/i.stat_artigianato!S94*100</f>
        <v>6.3595337633932285</v>
      </c>
      <c r="I91" s="114"/>
      <c r="J91" s="114"/>
      <c r="K91" s="111" t="s">
        <v>87</v>
      </c>
      <c r="L91" s="115">
        <f>+i.stat_artigianato!H94</f>
        <v>5670.42</v>
      </c>
      <c r="M91" s="115">
        <f>+i.stat_artigianato!I94</f>
        <v>619.73</v>
      </c>
      <c r="N91" s="115" t="str">
        <f>+i.stat_artigianato!J94</f>
        <v>..</v>
      </c>
      <c r="O91" s="115" t="str">
        <f>+i.stat_artigianato!K94</f>
        <v>..</v>
      </c>
      <c r="P91" s="115">
        <f>+i.stat_artigianato!L94</f>
        <v>6290.15</v>
      </c>
      <c r="Q91" s="116">
        <f>+i.stat_artigianato!L94/i.stat_artigianato!X94*100</f>
        <v>5.3272126333740468</v>
      </c>
      <c r="T91" s="111"/>
      <c r="U91" s="117"/>
      <c r="V91" s="117"/>
    </row>
    <row r="92" spans="2:22" ht="15.75" x14ac:dyDescent="0.25">
      <c r="B92" s="111" t="s">
        <v>88</v>
      </c>
      <c r="C92" s="112">
        <f>+i.stat_artigianato!C95</f>
        <v>2252</v>
      </c>
      <c r="D92" s="112">
        <f>+i.stat_artigianato!D95</f>
        <v>45</v>
      </c>
      <c r="E92" s="112" t="str">
        <f>+i.stat_artigianato!E95</f>
        <v>..</v>
      </c>
      <c r="F92" s="112" t="str">
        <f>+i.stat_artigianato!F95</f>
        <v>..</v>
      </c>
      <c r="G92" s="112">
        <f>+i.stat_artigianato!G95</f>
        <v>2297</v>
      </c>
      <c r="H92" s="113">
        <f>+i.stat_artigianato!G95/i.stat_artigianato!S95*100</f>
        <v>6.3595337633932285</v>
      </c>
      <c r="I92" s="114"/>
      <c r="J92" s="114"/>
      <c r="K92" s="111" t="s">
        <v>88</v>
      </c>
      <c r="L92" s="115">
        <f>+i.stat_artigianato!H95</f>
        <v>5670.42</v>
      </c>
      <c r="M92" s="115">
        <f>+i.stat_artigianato!I95</f>
        <v>619.73</v>
      </c>
      <c r="N92" s="115" t="str">
        <f>+i.stat_artigianato!J95</f>
        <v>..</v>
      </c>
      <c r="O92" s="115" t="str">
        <f>+i.stat_artigianato!K95</f>
        <v>..</v>
      </c>
      <c r="P92" s="115">
        <f>+i.stat_artigianato!L95</f>
        <v>6290.15</v>
      </c>
      <c r="Q92" s="116">
        <f>+i.stat_artigianato!L95/i.stat_artigianato!X95*100</f>
        <v>5.3272126333740468</v>
      </c>
      <c r="T92" s="111"/>
      <c r="U92" s="117"/>
      <c r="V92" s="117"/>
    </row>
    <row r="93" spans="2:22" ht="15.75" x14ac:dyDescent="0.25">
      <c r="B93" s="111" t="s">
        <v>89</v>
      </c>
      <c r="C93" s="112">
        <f>+i.stat_artigianato!C96</f>
        <v>1058</v>
      </c>
      <c r="D93" s="112">
        <f>+i.stat_artigianato!D96</f>
        <v>14</v>
      </c>
      <c r="E93" s="112" t="str">
        <f>+i.stat_artigianato!E96</f>
        <v>..</v>
      </c>
      <c r="F93" s="112">
        <f>+i.stat_artigianato!F96</f>
        <v>1</v>
      </c>
      <c r="G93" s="112">
        <f>+i.stat_artigianato!G96</f>
        <v>1073</v>
      </c>
      <c r="H93" s="113">
        <f>+i.stat_artigianato!G96/i.stat_artigianato!S96*100</f>
        <v>0.33283289493275098</v>
      </c>
      <c r="I93" s="114"/>
      <c r="J93" s="114"/>
      <c r="K93" s="111" t="s">
        <v>89</v>
      </c>
      <c r="L93" s="115">
        <f>+i.stat_artigianato!H96</f>
        <v>1892.36</v>
      </c>
      <c r="M93" s="115">
        <f>+i.stat_artigianato!I96</f>
        <v>227.2</v>
      </c>
      <c r="N93" s="115" t="str">
        <f>+i.stat_artigianato!J96</f>
        <v>..</v>
      </c>
      <c r="O93" s="115">
        <f>+i.stat_artigianato!K96</f>
        <v>261.20999999999998</v>
      </c>
      <c r="P93" s="115">
        <f>+i.stat_artigianato!L96</f>
        <v>2380.77</v>
      </c>
      <c r="Q93" s="116">
        <f>+i.stat_artigianato!L96/i.stat_artigianato!X96*100</f>
        <v>0.24746757279523759</v>
      </c>
      <c r="T93" s="111"/>
      <c r="U93" s="117"/>
      <c r="V93" s="117"/>
    </row>
    <row r="94" spans="2:22" ht="15.75" x14ac:dyDescent="0.25">
      <c r="B94" s="111" t="s">
        <v>90</v>
      </c>
      <c r="C94" s="112">
        <f>+i.stat_artigianato!C97</f>
        <v>848</v>
      </c>
      <c r="D94" s="112">
        <f>+i.stat_artigianato!D97</f>
        <v>9</v>
      </c>
      <c r="E94" s="112" t="str">
        <f>+i.stat_artigianato!E97</f>
        <v>..</v>
      </c>
      <c r="F94" s="112" t="str">
        <f>+i.stat_artigianato!F97</f>
        <v>..</v>
      </c>
      <c r="G94" s="112">
        <f>+i.stat_artigianato!G97</f>
        <v>857</v>
      </c>
      <c r="H94" s="113">
        <f>+i.stat_artigianato!G97/i.stat_artigianato!S97*100</f>
        <v>0.28154115034363131</v>
      </c>
      <c r="I94" s="114"/>
      <c r="J94" s="114"/>
      <c r="K94" s="111" t="s">
        <v>90</v>
      </c>
      <c r="L94" s="115">
        <f>+i.stat_artigianato!H97</f>
        <v>1458.23</v>
      </c>
      <c r="M94" s="115">
        <f>+i.stat_artigianato!I97</f>
        <v>149.72999999999999</v>
      </c>
      <c r="N94" s="115" t="str">
        <f>+i.stat_artigianato!J97</f>
        <v>..</v>
      </c>
      <c r="O94" s="115" t="str">
        <f>+i.stat_artigianato!K97</f>
        <v>..</v>
      </c>
      <c r="P94" s="115">
        <f>+i.stat_artigianato!L97</f>
        <v>1607.96</v>
      </c>
      <c r="Q94" s="116">
        <f>+i.stat_artigianato!L97/i.stat_artigianato!X97*100</f>
        <v>0.28082102724197638</v>
      </c>
      <c r="T94" s="111"/>
      <c r="U94" s="117"/>
      <c r="V94" s="117"/>
    </row>
    <row r="95" spans="2:22" ht="15.75" x14ac:dyDescent="0.25">
      <c r="B95" s="111" t="s">
        <v>91</v>
      </c>
      <c r="C95" s="112">
        <f>+i.stat_artigianato!C98</f>
        <v>11</v>
      </c>
      <c r="D95" s="112" t="str">
        <f>+i.stat_artigianato!D98</f>
        <v>..</v>
      </c>
      <c r="E95" s="112" t="str">
        <f>+i.stat_artigianato!E98</f>
        <v>..</v>
      </c>
      <c r="F95" s="112">
        <f>+i.stat_artigianato!F98</f>
        <v>1</v>
      </c>
      <c r="G95" s="112">
        <f>+i.stat_artigianato!G98</f>
        <v>12</v>
      </c>
      <c r="H95" s="113">
        <f>+i.stat_artigianato!G98/i.stat_artigianato!S98*100</f>
        <v>0.18933417481855475</v>
      </c>
      <c r="I95" s="114"/>
      <c r="J95" s="114"/>
      <c r="K95" s="111" t="s">
        <v>91</v>
      </c>
      <c r="L95" s="115">
        <f>+i.stat_artigianato!H98</f>
        <v>32.99</v>
      </c>
      <c r="M95" s="115" t="str">
        <f>+i.stat_artigianato!I98</f>
        <v>..</v>
      </c>
      <c r="N95" s="115" t="str">
        <f>+i.stat_artigianato!J98</f>
        <v>..</v>
      </c>
      <c r="O95" s="115">
        <f>+i.stat_artigianato!K98</f>
        <v>261.20999999999998</v>
      </c>
      <c r="P95" s="115">
        <f>+i.stat_artigianato!L98</f>
        <v>294.2</v>
      </c>
      <c r="Q95" s="116">
        <f>+i.stat_artigianato!L98/i.stat_artigianato!X98*100</f>
        <v>0.15717264469419448</v>
      </c>
      <c r="T95" s="111"/>
      <c r="U95" s="117"/>
      <c r="V95" s="117"/>
    </row>
    <row r="96" spans="2:22" ht="15.75" x14ac:dyDescent="0.25">
      <c r="B96" s="111" t="s">
        <v>92</v>
      </c>
      <c r="C96" s="112">
        <f>+i.stat_artigianato!C99</f>
        <v>199</v>
      </c>
      <c r="D96" s="112">
        <f>+i.stat_artigianato!D99</f>
        <v>5</v>
      </c>
      <c r="E96" s="112" t="str">
        <f>+i.stat_artigianato!E99</f>
        <v>..</v>
      </c>
      <c r="F96" s="112" t="str">
        <f>+i.stat_artigianato!F99</f>
        <v>..</v>
      </c>
      <c r="G96" s="112">
        <f>+i.stat_artigianato!G99</f>
        <v>204</v>
      </c>
      <c r="H96" s="113">
        <f>+i.stat_artigianato!G99/i.stat_artigianato!S99*100</f>
        <v>1.7510729613733906</v>
      </c>
      <c r="I96" s="114"/>
      <c r="J96" s="114"/>
      <c r="K96" s="111" t="s">
        <v>92</v>
      </c>
      <c r="L96" s="115">
        <f>+i.stat_artigianato!H99</f>
        <v>401.14</v>
      </c>
      <c r="M96" s="115">
        <f>+i.stat_artigianato!I99</f>
        <v>77.47</v>
      </c>
      <c r="N96" s="115" t="str">
        <f>+i.stat_artigianato!J99</f>
        <v>..</v>
      </c>
      <c r="O96" s="115" t="str">
        <f>+i.stat_artigianato!K99</f>
        <v>..</v>
      </c>
      <c r="P96" s="115">
        <f>+i.stat_artigianato!L99</f>
        <v>478.61</v>
      </c>
      <c r="Q96" s="116">
        <f>+i.stat_artigianato!L99/i.stat_artigianato!X99*100</f>
        <v>0.23660981311033219</v>
      </c>
      <c r="T96" s="111"/>
      <c r="U96" s="117"/>
      <c r="V96" s="117"/>
    </row>
    <row r="97" spans="2:22" ht="15.75" x14ac:dyDescent="0.25">
      <c r="B97" s="111" t="s">
        <v>93</v>
      </c>
      <c r="C97" s="112">
        <f>+i.stat_artigianato!C100</f>
        <v>5181</v>
      </c>
      <c r="D97" s="112">
        <f>+i.stat_artigianato!D100</f>
        <v>50</v>
      </c>
      <c r="E97" s="112" t="str">
        <f>+i.stat_artigianato!E100</f>
        <v>..</v>
      </c>
      <c r="F97" s="112" t="str">
        <f>+i.stat_artigianato!F100</f>
        <v>..</v>
      </c>
      <c r="G97" s="112">
        <f>+i.stat_artigianato!G100</f>
        <v>5231</v>
      </c>
      <c r="H97" s="113">
        <f>+i.stat_artigianato!G100/i.stat_artigianato!S100*100</f>
        <v>7.3399000954144924</v>
      </c>
      <c r="I97" s="114"/>
      <c r="J97" s="114"/>
      <c r="K97" s="111" t="s">
        <v>93</v>
      </c>
      <c r="L97" s="115">
        <f>+i.stat_artigianato!H100</f>
        <v>7550.98</v>
      </c>
      <c r="M97" s="115">
        <f>+i.stat_artigianato!I100</f>
        <v>738.3</v>
      </c>
      <c r="N97" s="115" t="str">
        <f>+i.stat_artigianato!J100</f>
        <v>..</v>
      </c>
      <c r="O97" s="115" t="str">
        <f>+i.stat_artigianato!K100</f>
        <v>..</v>
      </c>
      <c r="P97" s="115">
        <f>+i.stat_artigianato!L100</f>
        <v>8289.2800000000007</v>
      </c>
      <c r="Q97" s="116">
        <f>+i.stat_artigianato!L100/i.stat_artigianato!X100*100</f>
        <v>4.7765561703512827</v>
      </c>
      <c r="T97" s="111"/>
      <c r="U97" s="117"/>
      <c r="V97" s="117"/>
    </row>
    <row r="98" spans="2:22" ht="15.75" x14ac:dyDescent="0.25">
      <c r="B98" s="111" t="s">
        <v>94</v>
      </c>
      <c r="C98" s="112">
        <f>+i.stat_artigianato!C101</f>
        <v>3931</v>
      </c>
      <c r="D98" s="112">
        <f>+i.stat_artigianato!D101</f>
        <v>37</v>
      </c>
      <c r="E98" s="112" t="str">
        <f>+i.stat_artigianato!E101</f>
        <v>..</v>
      </c>
      <c r="F98" s="112" t="str">
        <f>+i.stat_artigianato!F101</f>
        <v>..</v>
      </c>
      <c r="G98" s="112">
        <f>+i.stat_artigianato!G101</f>
        <v>3968</v>
      </c>
      <c r="H98" s="113">
        <f>+i.stat_artigianato!G101/i.stat_artigianato!S101*100</f>
        <v>12.419405320813771</v>
      </c>
      <c r="I98" s="114"/>
      <c r="J98" s="114"/>
      <c r="K98" s="111" t="s">
        <v>94</v>
      </c>
      <c r="L98" s="115">
        <f>+i.stat_artigianato!H101</f>
        <v>5096.4399999999996</v>
      </c>
      <c r="M98" s="115">
        <f>+i.stat_artigianato!I101</f>
        <v>553.61</v>
      </c>
      <c r="N98" s="115" t="str">
        <f>+i.stat_artigianato!J101</f>
        <v>..</v>
      </c>
      <c r="O98" s="115" t="str">
        <f>+i.stat_artigianato!K101</f>
        <v>..</v>
      </c>
      <c r="P98" s="115">
        <f>+i.stat_artigianato!L101</f>
        <v>5650.05</v>
      </c>
      <c r="Q98" s="116">
        <f>+i.stat_artigianato!L101/i.stat_artigianato!X101*100</f>
        <v>13.509616729587448</v>
      </c>
      <c r="T98" s="111"/>
      <c r="U98" s="117"/>
      <c r="V98" s="117"/>
    </row>
    <row r="99" spans="2:22" ht="15.75" x14ac:dyDescent="0.25">
      <c r="B99" s="111" t="s">
        <v>95</v>
      </c>
      <c r="C99" s="112">
        <f>+i.stat_artigianato!C102</f>
        <v>28</v>
      </c>
      <c r="D99" s="112">
        <f>+i.stat_artigianato!D102</f>
        <v>1</v>
      </c>
      <c r="E99" s="112" t="str">
        <f>+i.stat_artigianato!E102</f>
        <v>..</v>
      </c>
      <c r="F99" s="112" t="str">
        <f>+i.stat_artigianato!F102</f>
        <v>..</v>
      </c>
      <c r="G99" s="112">
        <f>+i.stat_artigianato!G102</f>
        <v>29</v>
      </c>
      <c r="H99" s="113">
        <f>+i.stat_artigianato!G102/i.stat_artigianato!S102*100</f>
        <v>2.8128031037827355</v>
      </c>
      <c r="I99" s="114"/>
      <c r="J99" s="114"/>
      <c r="K99" s="111" t="s">
        <v>95</v>
      </c>
      <c r="L99" s="115">
        <f>+i.stat_artigianato!H102</f>
        <v>45.89</v>
      </c>
      <c r="M99" s="115">
        <f>+i.stat_artigianato!I102</f>
        <v>9.7899999999999991</v>
      </c>
      <c r="N99" s="115" t="str">
        <f>+i.stat_artigianato!J102</f>
        <v>..</v>
      </c>
      <c r="O99" s="115" t="str">
        <f>+i.stat_artigianato!K102</f>
        <v>..</v>
      </c>
      <c r="P99" s="115">
        <f>+i.stat_artigianato!L102</f>
        <v>55.68</v>
      </c>
      <c r="Q99" s="116">
        <f>+i.stat_artigianato!L102/i.stat_artigianato!X102*100</f>
        <v>0.48014652747476394</v>
      </c>
      <c r="T99" s="111"/>
      <c r="U99" s="117"/>
      <c r="V99" s="117"/>
    </row>
    <row r="100" spans="2:22" ht="15.75" x14ac:dyDescent="0.25">
      <c r="B100" s="111" t="s">
        <v>96</v>
      </c>
      <c r="C100" s="112">
        <f>+i.stat_artigianato!C103</f>
        <v>73</v>
      </c>
      <c r="D100" s="112">
        <f>+i.stat_artigianato!D103</f>
        <v>3</v>
      </c>
      <c r="E100" s="112" t="str">
        <f>+i.stat_artigianato!E103</f>
        <v>..</v>
      </c>
      <c r="F100" s="112" t="str">
        <f>+i.stat_artigianato!F103</f>
        <v>..</v>
      </c>
      <c r="G100" s="112">
        <f>+i.stat_artigianato!G103</f>
        <v>76</v>
      </c>
      <c r="H100" s="113">
        <f>+i.stat_artigianato!G103/i.stat_artigianato!S103*100</f>
        <v>0.90854751942618051</v>
      </c>
      <c r="I100" s="114"/>
      <c r="J100" s="114"/>
      <c r="K100" s="111" t="s">
        <v>96</v>
      </c>
      <c r="L100" s="115">
        <f>+i.stat_artigianato!H103</f>
        <v>164.39</v>
      </c>
      <c r="M100" s="115">
        <f>+i.stat_artigianato!I103</f>
        <v>56.58</v>
      </c>
      <c r="N100" s="115" t="str">
        <f>+i.stat_artigianato!J103</f>
        <v>..</v>
      </c>
      <c r="O100" s="115" t="str">
        <f>+i.stat_artigianato!K103</f>
        <v>..</v>
      </c>
      <c r="P100" s="115">
        <f>+i.stat_artigianato!L103</f>
        <v>220.97</v>
      </c>
      <c r="Q100" s="116">
        <f>+i.stat_artigianato!L103/i.stat_artigianato!X103*100</f>
        <v>0.59187526182652328</v>
      </c>
      <c r="T100" s="118"/>
      <c r="U100" s="117"/>
      <c r="V100" s="117"/>
    </row>
    <row r="101" spans="2:22" ht="15.75" x14ac:dyDescent="0.25">
      <c r="B101" s="111" t="s">
        <v>97</v>
      </c>
      <c r="C101" s="112">
        <f>+i.stat_artigianato!C104</f>
        <v>1149</v>
      </c>
      <c r="D101" s="112">
        <f>+i.stat_artigianato!D104</f>
        <v>9</v>
      </c>
      <c r="E101" s="112" t="str">
        <f>+i.stat_artigianato!E104</f>
        <v>..</v>
      </c>
      <c r="F101" s="112" t="str">
        <f>+i.stat_artigianato!F104</f>
        <v>..</v>
      </c>
      <c r="G101" s="112">
        <f>+i.stat_artigianato!G104</f>
        <v>1158</v>
      </c>
      <c r="H101" s="113">
        <f>+i.stat_artigianato!G104/i.stat_artigianato!S104*100</f>
        <v>3.8700621616202127</v>
      </c>
      <c r="I101" s="114"/>
      <c r="J101" s="114"/>
      <c r="K101" s="111" t="s">
        <v>97</v>
      </c>
      <c r="L101" s="115">
        <f>+i.stat_artigianato!H104</f>
        <v>2244.2600000000002</v>
      </c>
      <c r="M101" s="115">
        <f>+i.stat_artigianato!I104</f>
        <v>118.32</v>
      </c>
      <c r="N101" s="115" t="str">
        <f>+i.stat_artigianato!J104</f>
        <v>..</v>
      </c>
      <c r="O101" s="115" t="str">
        <f>+i.stat_artigianato!K104</f>
        <v>..</v>
      </c>
      <c r="P101" s="115">
        <f>+i.stat_artigianato!L104</f>
        <v>2362.58</v>
      </c>
      <c r="Q101" s="116">
        <f>+i.stat_artigianato!L104/i.stat_artigianato!X104*100</f>
        <v>2.8537655626118519</v>
      </c>
    </row>
    <row r="102" spans="2:22" ht="15.75" x14ac:dyDescent="0.25">
      <c r="B102" s="111" t="s">
        <v>98</v>
      </c>
      <c r="C102" s="112">
        <f>+i.stat_artigianato!C105</f>
        <v>159117</v>
      </c>
      <c r="D102" s="112">
        <f>+i.stat_artigianato!D105</f>
        <v>1193</v>
      </c>
      <c r="E102" s="112">
        <f>+i.stat_artigianato!E105</f>
        <v>1</v>
      </c>
      <c r="F102" s="112" t="str">
        <f>+i.stat_artigianato!F105</f>
        <v>..</v>
      </c>
      <c r="G102" s="112">
        <f>+i.stat_artigianato!G105</f>
        <v>160311</v>
      </c>
      <c r="H102" s="113">
        <f>+i.stat_artigianato!G105/i.stat_artigianato!S105*100</f>
        <v>75.94690240332001</v>
      </c>
      <c r="I102" s="114"/>
      <c r="J102" s="114"/>
      <c r="K102" s="111" t="s">
        <v>98</v>
      </c>
      <c r="L102" s="115">
        <f>+i.stat_artigianato!H105</f>
        <v>279844.09999999998</v>
      </c>
      <c r="M102" s="115">
        <f>+i.stat_artigianato!I105</f>
        <v>16242.86</v>
      </c>
      <c r="N102" s="115">
        <f>+i.stat_artigianato!J105</f>
        <v>62.99</v>
      </c>
      <c r="O102" s="115" t="str">
        <f>+i.stat_artigianato!K105</f>
        <v>..</v>
      </c>
      <c r="P102" s="115">
        <f>+i.stat_artigianato!L105</f>
        <v>296149.95</v>
      </c>
      <c r="Q102" s="116">
        <f>+i.stat_artigianato!L105/i.stat_artigianato!X105*100</f>
        <v>63.252271523690126</v>
      </c>
    </row>
    <row r="103" spans="2:22" ht="15.75" x14ac:dyDescent="0.25">
      <c r="B103" s="111" t="s">
        <v>99</v>
      </c>
      <c r="C103" s="112">
        <f>+i.stat_artigianato!C106</f>
        <v>19976</v>
      </c>
      <c r="D103" s="112">
        <f>+i.stat_artigianato!D106</f>
        <v>171</v>
      </c>
      <c r="E103" s="112" t="str">
        <f>+i.stat_artigianato!E106</f>
        <v>..</v>
      </c>
      <c r="F103" s="112" t="str">
        <f>+i.stat_artigianato!F106</f>
        <v>..</v>
      </c>
      <c r="G103" s="112">
        <f>+i.stat_artigianato!G106</f>
        <v>20147</v>
      </c>
      <c r="H103" s="113">
        <f>+i.stat_artigianato!G106/i.stat_artigianato!S106*100</f>
        <v>83.827078305733551</v>
      </c>
      <c r="I103" s="114"/>
      <c r="J103" s="114"/>
      <c r="K103" s="111" t="s">
        <v>99</v>
      </c>
      <c r="L103" s="115">
        <f>+i.stat_artigianato!H106</f>
        <v>28543.99</v>
      </c>
      <c r="M103" s="115">
        <f>+i.stat_artigianato!I106</f>
        <v>2347.4299999999998</v>
      </c>
      <c r="N103" s="115" t="str">
        <f>+i.stat_artigianato!J106</f>
        <v>..</v>
      </c>
      <c r="O103" s="115" t="str">
        <f>+i.stat_artigianato!K106</f>
        <v>..</v>
      </c>
      <c r="P103" s="115">
        <f>+i.stat_artigianato!L106</f>
        <v>30891.42</v>
      </c>
      <c r="Q103" s="116">
        <f>+i.stat_artigianato!L106/i.stat_artigianato!X106*100</f>
        <v>72.301763248706635</v>
      </c>
    </row>
    <row r="104" spans="2:22" ht="15.75" x14ac:dyDescent="0.25">
      <c r="B104" s="111" t="s">
        <v>100</v>
      </c>
      <c r="C104" s="112">
        <f>+i.stat_artigianato!C107</f>
        <v>139141</v>
      </c>
      <c r="D104" s="112">
        <f>+i.stat_artigianato!D107</f>
        <v>1022</v>
      </c>
      <c r="E104" s="112">
        <f>+i.stat_artigianato!E107</f>
        <v>1</v>
      </c>
      <c r="F104" s="112" t="str">
        <f>+i.stat_artigianato!F107</f>
        <v>..</v>
      </c>
      <c r="G104" s="112">
        <f>+i.stat_artigianato!G107</f>
        <v>140164</v>
      </c>
      <c r="H104" s="113">
        <f>+i.stat_artigianato!G107/i.stat_artigianato!S107*100</f>
        <v>74.934375484498716</v>
      </c>
      <c r="I104" s="114"/>
      <c r="J104" s="114"/>
      <c r="K104" s="111" t="s">
        <v>100</v>
      </c>
      <c r="L104" s="115">
        <f>+i.stat_artigianato!H107</f>
        <v>251300.11</v>
      </c>
      <c r="M104" s="115">
        <f>+i.stat_artigianato!I107</f>
        <v>13895.43</v>
      </c>
      <c r="N104" s="115">
        <f>+i.stat_artigianato!J107</f>
        <v>62.99</v>
      </c>
      <c r="O104" s="115" t="str">
        <f>+i.stat_artigianato!K107</f>
        <v>..</v>
      </c>
      <c r="P104" s="115">
        <f>+i.stat_artigianato!L107</f>
        <v>265258.53000000003</v>
      </c>
      <c r="Q104" s="116">
        <f>+i.stat_artigianato!L107/i.stat_artigianato!X107*100</f>
        <v>62.343540665965548</v>
      </c>
    </row>
    <row r="105" spans="2:22" ht="15.75" x14ac:dyDescent="0.25">
      <c r="B105" s="118" t="s">
        <v>101</v>
      </c>
      <c r="C105" s="119">
        <f>+i.stat_artigianato!C11</f>
        <v>996608</v>
      </c>
      <c r="D105" s="119">
        <f>+i.stat_artigianato!D11</f>
        <v>36136</v>
      </c>
      <c r="E105" s="119">
        <f>+i.stat_artigianato!E11</f>
        <v>283</v>
      </c>
      <c r="F105" s="119">
        <f>+i.stat_artigianato!F11</f>
        <v>12</v>
      </c>
      <c r="G105" s="119">
        <f>+i.stat_artigianato!G11</f>
        <v>1033039</v>
      </c>
      <c r="H105" s="120">
        <f>+i.stat_artigianato!G11/i.stat_artigianato!S11*100</f>
        <v>23.33334914429923</v>
      </c>
      <c r="I105" s="114"/>
      <c r="J105" s="114"/>
      <c r="K105" s="118" t="s">
        <v>101</v>
      </c>
      <c r="L105" s="121">
        <f>+i.stat_artigianato!H11</f>
        <v>1992066.67</v>
      </c>
      <c r="M105" s="121">
        <f>+i.stat_artigianato!I11</f>
        <v>523518.06</v>
      </c>
      <c r="N105" s="121">
        <f>+i.stat_artigianato!J11</f>
        <v>23856.97</v>
      </c>
      <c r="O105" s="121">
        <f>+i.stat_artigianato!K11</f>
        <v>4319.0600000000004</v>
      </c>
      <c r="P105" s="121">
        <f>+i.stat_artigianato!L11</f>
        <v>2543760.7599999998</v>
      </c>
      <c r="Q105" s="122">
        <f>+i.stat_artigianato!L11/i.stat_artigianato!X11*100</f>
        <v>14.842891134507436</v>
      </c>
    </row>
    <row r="106" spans="2:22" ht="6" customHeight="1" x14ac:dyDescent="0.25">
      <c r="B106" s="124"/>
      <c r="C106" s="124"/>
      <c r="D106" s="124"/>
      <c r="E106" s="124"/>
      <c r="F106" s="124"/>
      <c r="G106" s="124"/>
      <c r="H106" s="124"/>
      <c r="K106" s="124"/>
      <c r="L106" s="124"/>
      <c r="M106" s="124"/>
      <c r="N106" s="124"/>
      <c r="O106" s="124"/>
      <c r="P106" s="124"/>
      <c r="Q106" s="124"/>
    </row>
  </sheetData>
  <pageMargins left="0.23622047244094491" right="0.31496062992125984" top="0.59055118110236227" bottom="0.59055118110236227" header="0.51181102362204722" footer="0.51181102362204722"/>
  <pageSetup paperSize="8" scale="70" orientation="portrait" r:id="rId1"/>
  <headerFooter alignWithMargins="0"/>
  <ignoredErrors>
    <ignoredError sqref="D7 M7" twoDigitTextYear="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92D050"/>
  </sheetPr>
  <dimension ref="B2:M106"/>
  <sheetViews>
    <sheetView tabSelected="1" topLeftCell="A7" zoomScaleNormal="100" workbookViewId="0">
      <selection activeCell="F36" sqref="F36:F37"/>
    </sheetView>
  </sheetViews>
  <sheetFormatPr defaultRowHeight="13.5" x14ac:dyDescent="0.25"/>
  <cols>
    <col min="1" max="1" width="9.140625" style="103" customWidth="1"/>
    <col min="2" max="2" width="53.140625" style="103" customWidth="1"/>
    <col min="3" max="3" width="1.7109375" style="103" customWidth="1"/>
    <col min="4" max="6" width="19.7109375" style="103" customWidth="1"/>
    <col min="7" max="7" width="1.7109375" style="103" customWidth="1"/>
    <col min="8" max="10" width="19.7109375" style="103" customWidth="1"/>
    <col min="11" max="228" width="9.140625" style="103"/>
    <col min="229" max="229" width="35.85546875" style="103" customWidth="1"/>
    <col min="230" max="230" width="8.5703125" style="103" customWidth="1"/>
    <col min="231" max="231" width="9.140625" style="103"/>
    <col min="232" max="232" width="9" style="103" customWidth="1"/>
    <col min="233" max="233" width="11.28515625" style="103" customWidth="1"/>
    <col min="234" max="234" width="11" style="103" customWidth="1"/>
    <col min="235" max="235" width="10.85546875" style="103" customWidth="1"/>
    <col min="236" max="237" width="9.5703125" style="103" customWidth="1"/>
    <col min="238" max="484" width="9.140625" style="103"/>
    <col min="485" max="485" width="35.85546875" style="103" customWidth="1"/>
    <col min="486" max="486" width="8.5703125" style="103" customWidth="1"/>
    <col min="487" max="487" width="9.140625" style="103"/>
    <col min="488" max="488" width="9" style="103" customWidth="1"/>
    <col min="489" max="489" width="11.28515625" style="103" customWidth="1"/>
    <col min="490" max="490" width="11" style="103" customWidth="1"/>
    <col min="491" max="491" width="10.85546875" style="103" customWidth="1"/>
    <col min="492" max="493" width="9.5703125" style="103" customWidth="1"/>
    <col min="494" max="740" width="9.140625" style="103"/>
    <col min="741" max="741" width="35.85546875" style="103" customWidth="1"/>
    <col min="742" max="742" width="8.5703125" style="103" customWidth="1"/>
    <col min="743" max="743" width="9.140625" style="103"/>
    <col min="744" max="744" width="9" style="103" customWidth="1"/>
    <col min="745" max="745" width="11.28515625" style="103" customWidth="1"/>
    <col min="746" max="746" width="11" style="103" customWidth="1"/>
    <col min="747" max="747" width="10.85546875" style="103" customWidth="1"/>
    <col min="748" max="749" width="9.5703125" style="103" customWidth="1"/>
    <col min="750" max="996" width="9.140625" style="103"/>
    <col min="997" max="997" width="35.85546875" style="103" customWidth="1"/>
    <col min="998" max="998" width="8.5703125" style="103" customWidth="1"/>
    <col min="999" max="999" width="9.140625" style="103"/>
    <col min="1000" max="1000" width="9" style="103" customWidth="1"/>
    <col min="1001" max="1001" width="11.28515625" style="103" customWidth="1"/>
    <col min="1002" max="1002" width="11" style="103" customWidth="1"/>
    <col min="1003" max="1003" width="10.85546875" style="103" customWidth="1"/>
    <col min="1004" max="1005" width="9.5703125" style="103" customWidth="1"/>
    <col min="1006" max="1252" width="9.140625" style="103"/>
    <col min="1253" max="1253" width="35.85546875" style="103" customWidth="1"/>
    <col min="1254" max="1254" width="8.5703125" style="103" customWidth="1"/>
    <col min="1255" max="1255" width="9.140625" style="103"/>
    <col min="1256" max="1256" width="9" style="103" customWidth="1"/>
    <col min="1257" max="1257" width="11.28515625" style="103" customWidth="1"/>
    <col min="1258" max="1258" width="11" style="103" customWidth="1"/>
    <col min="1259" max="1259" width="10.85546875" style="103" customWidth="1"/>
    <col min="1260" max="1261" width="9.5703125" style="103" customWidth="1"/>
    <col min="1262" max="1508" width="9.140625" style="103"/>
    <col min="1509" max="1509" width="35.85546875" style="103" customWidth="1"/>
    <col min="1510" max="1510" width="8.5703125" style="103" customWidth="1"/>
    <col min="1511" max="1511" width="9.140625" style="103"/>
    <col min="1512" max="1512" width="9" style="103" customWidth="1"/>
    <col min="1513" max="1513" width="11.28515625" style="103" customWidth="1"/>
    <col min="1514" max="1514" width="11" style="103" customWidth="1"/>
    <col min="1515" max="1515" width="10.85546875" style="103" customWidth="1"/>
    <col min="1516" max="1517" width="9.5703125" style="103" customWidth="1"/>
    <col min="1518" max="1764" width="9.140625" style="103"/>
    <col min="1765" max="1765" width="35.85546875" style="103" customWidth="1"/>
    <col min="1766" max="1766" width="8.5703125" style="103" customWidth="1"/>
    <col min="1767" max="1767" width="9.140625" style="103"/>
    <col min="1768" max="1768" width="9" style="103" customWidth="1"/>
    <col min="1769" max="1769" width="11.28515625" style="103" customWidth="1"/>
    <col min="1770" max="1770" width="11" style="103" customWidth="1"/>
    <col min="1771" max="1771" width="10.85546875" style="103" customWidth="1"/>
    <col min="1772" max="1773" width="9.5703125" style="103" customWidth="1"/>
    <col min="1774" max="2020" width="9.140625" style="103"/>
    <col min="2021" max="2021" width="35.85546875" style="103" customWidth="1"/>
    <col min="2022" max="2022" width="8.5703125" style="103" customWidth="1"/>
    <col min="2023" max="2023" width="9.140625" style="103"/>
    <col min="2024" max="2024" width="9" style="103" customWidth="1"/>
    <col min="2025" max="2025" width="11.28515625" style="103" customWidth="1"/>
    <col min="2026" max="2026" width="11" style="103" customWidth="1"/>
    <col min="2027" max="2027" width="10.85546875" style="103" customWidth="1"/>
    <col min="2028" max="2029" width="9.5703125" style="103" customWidth="1"/>
    <col min="2030" max="2276" width="9.140625" style="103"/>
    <col min="2277" max="2277" width="35.85546875" style="103" customWidth="1"/>
    <col min="2278" max="2278" width="8.5703125" style="103" customWidth="1"/>
    <col min="2279" max="2279" width="9.140625" style="103"/>
    <col min="2280" max="2280" width="9" style="103" customWidth="1"/>
    <col min="2281" max="2281" width="11.28515625" style="103" customWidth="1"/>
    <col min="2282" max="2282" width="11" style="103" customWidth="1"/>
    <col min="2283" max="2283" width="10.85546875" style="103" customWidth="1"/>
    <col min="2284" max="2285" width="9.5703125" style="103" customWidth="1"/>
    <col min="2286" max="2532" width="9.140625" style="103"/>
    <col min="2533" max="2533" width="35.85546875" style="103" customWidth="1"/>
    <col min="2534" max="2534" width="8.5703125" style="103" customWidth="1"/>
    <col min="2535" max="2535" width="9.140625" style="103"/>
    <col min="2536" max="2536" width="9" style="103" customWidth="1"/>
    <col min="2537" max="2537" width="11.28515625" style="103" customWidth="1"/>
    <col min="2538" max="2538" width="11" style="103" customWidth="1"/>
    <col min="2539" max="2539" width="10.85546875" style="103" customWidth="1"/>
    <col min="2540" max="2541" width="9.5703125" style="103" customWidth="1"/>
    <col min="2542" max="2788" width="9.140625" style="103"/>
    <col min="2789" max="2789" width="35.85546875" style="103" customWidth="1"/>
    <col min="2790" max="2790" width="8.5703125" style="103" customWidth="1"/>
    <col min="2791" max="2791" width="9.140625" style="103"/>
    <col min="2792" max="2792" width="9" style="103" customWidth="1"/>
    <col min="2793" max="2793" width="11.28515625" style="103" customWidth="1"/>
    <col min="2794" max="2794" width="11" style="103" customWidth="1"/>
    <col min="2795" max="2795" width="10.85546875" style="103" customWidth="1"/>
    <col min="2796" max="2797" width="9.5703125" style="103" customWidth="1"/>
    <col min="2798" max="3044" width="9.140625" style="103"/>
    <col min="3045" max="3045" width="35.85546875" style="103" customWidth="1"/>
    <col min="3046" max="3046" width="8.5703125" style="103" customWidth="1"/>
    <col min="3047" max="3047" width="9.140625" style="103"/>
    <col min="3048" max="3048" width="9" style="103" customWidth="1"/>
    <col min="3049" max="3049" width="11.28515625" style="103" customWidth="1"/>
    <col min="3050" max="3050" width="11" style="103" customWidth="1"/>
    <col min="3051" max="3051" width="10.85546875" style="103" customWidth="1"/>
    <col min="3052" max="3053" width="9.5703125" style="103" customWidth="1"/>
    <col min="3054" max="3300" width="9.140625" style="103"/>
    <col min="3301" max="3301" width="35.85546875" style="103" customWidth="1"/>
    <col min="3302" max="3302" width="8.5703125" style="103" customWidth="1"/>
    <col min="3303" max="3303" width="9.140625" style="103"/>
    <col min="3304" max="3304" width="9" style="103" customWidth="1"/>
    <col min="3305" max="3305" width="11.28515625" style="103" customWidth="1"/>
    <col min="3306" max="3306" width="11" style="103" customWidth="1"/>
    <col min="3307" max="3307" width="10.85546875" style="103" customWidth="1"/>
    <col min="3308" max="3309" width="9.5703125" style="103" customWidth="1"/>
    <col min="3310" max="3556" width="9.140625" style="103"/>
    <col min="3557" max="3557" width="35.85546875" style="103" customWidth="1"/>
    <col min="3558" max="3558" width="8.5703125" style="103" customWidth="1"/>
    <col min="3559" max="3559" width="9.140625" style="103"/>
    <col min="3560" max="3560" width="9" style="103" customWidth="1"/>
    <col min="3561" max="3561" width="11.28515625" style="103" customWidth="1"/>
    <col min="3562" max="3562" width="11" style="103" customWidth="1"/>
    <col min="3563" max="3563" width="10.85546875" style="103" customWidth="1"/>
    <col min="3564" max="3565" width="9.5703125" style="103" customWidth="1"/>
    <col min="3566" max="3812" width="9.140625" style="103"/>
    <col min="3813" max="3813" width="35.85546875" style="103" customWidth="1"/>
    <col min="3814" max="3814" width="8.5703125" style="103" customWidth="1"/>
    <col min="3815" max="3815" width="9.140625" style="103"/>
    <col min="3816" max="3816" width="9" style="103" customWidth="1"/>
    <col min="3817" max="3817" width="11.28515625" style="103" customWidth="1"/>
    <col min="3818" max="3818" width="11" style="103" customWidth="1"/>
    <col min="3819" max="3819" width="10.85546875" style="103" customWidth="1"/>
    <col min="3820" max="3821" width="9.5703125" style="103" customWidth="1"/>
    <col min="3822" max="4068" width="9.140625" style="103"/>
    <col min="4069" max="4069" width="35.85546875" style="103" customWidth="1"/>
    <col min="4070" max="4070" width="8.5703125" style="103" customWidth="1"/>
    <col min="4071" max="4071" width="9.140625" style="103"/>
    <col min="4072" max="4072" width="9" style="103" customWidth="1"/>
    <col min="4073" max="4073" width="11.28515625" style="103" customWidth="1"/>
    <col min="4074" max="4074" width="11" style="103" customWidth="1"/>
    <col min="4075" max="4075" width="10.85546875" style="103" customWidth="1"/>
    <col min="4076" max="4077" width="9.5703125" style="103" customWidth="1"/>
    <col min="4078" max="4324" width="9.140625" style="103"/>
    <col min="4325" max="4325" width="35.85546875" style="103" customWidth="1"/>
    <col min="4326" max="4326" width="8.5703125" style="103" customWidth="1"/>
    <col min="4327" max="4327" width="9.140625" style="103"/>
    <col min="4328" max="4328" width="9" style="103" customWidth="1"/>
    <col min="4329" max="4329" width="11.28515625" style="103" customWidth="1"/>
    <col min="4330" max="4330" width="11" style="103" customWidth="1"/>
    <col min="4331" max="4331" width="10.85546875" style="103" customWidth="1"/>
    <col min="4332" max="4333" width="9.5703125" style="103" customWidth="1"/>
    <col min="4334" max="4580" width="9.140625" style="103"/>
    <col min="4581" max="4581" width="35.85546875" style="103" customWidth="1"/>
    <col min="4582" max="4582" width="8.5703125" style="103" customWidth="1"/>
    <col min="4583" max="4583" width="9.140625" style="103"/>
    <col min="4584" max="4584" width="9" style="103" customWidth="1"/>
    <col min="4585" max="4585" width="11.28515625" style="103" customWidth="1"/>
    <col min="4586" max="4586" width="11" style="103" customWidth="1"/>
    <col min="4587" max="4587" width="10.85546875" style="103" customWidth="1"/>
    <col min="4588" max="4589" width="9.5703125" style="103" customWidth="1"/>
    <col min="4590" max="4836" width="9.140625" style="103"/>
    <col min="4837" max="4837" width="35.85546875" style="103" customWidth="1"/>
    <col min="4838" max="4838" width="8.5703125" style="103" customWidth="1"/>
    <col min="4839" max="4839" width="9.140625" style="103"/>
    <col min="4840" max="4840" width="9" style="103" customWidth="1"/>
    <col min="4841" max="4841" width="11.28515625" style="103" customWidth="1"/>
    <col min="4842" max="4842" width="11" style="103" customWidth="1"/>
    <col min="4843" max="4843" width="10.85546875" style="103" customWidth="1"/>
    <col min="4844" max="4845" width="9.5703125" style="103" customWidth="1"/>
    <col min="4846" max="5092" width="9.140625" style="103"/>
    <col min="5093" max="5093" width="35.85546875" style="103" customWidth="1"/>
    <col min="5094" max="5094" width="8.5703125" style="103" customWidth="1"/>
    <col min="5095" max="5095" width="9.140625" style="103"/>
    <col min="5096" max="5096" width="9" style="103" customWidth="1"/>
    <col min="5097" max="5097" width="11.28515625" style="103" customWidth="1"/>
    <col min="5098" max="5098" width="11" style="103" customWidth="1"/>
    <col min="5099" max="5099" width="10.85546875" style="103" customWidth="1"/>
    <col min="5100" max="5101" width="9.5703125" style="103" customWidth="1"/>
    <col min="5102" max="5348" width="9.140625" style="103"/>
    <col min="5349" max="5349" width="35.85546875" style="103" customWidth="1"/>
    <col min="5350" max="5350" width="8.5703125" style="103" customWidth="1"/>
    <col min="5351" max="5351" width="9.140625" style="103"/>
    <col min="5352" max="5352" width="9" style="103" customWidth="1"/>
    <col min="5353" max="5353" width="11.28515625" style="103" customWidth="1"/>
    <col min="5354" max="5354" width="11" style="103" customWidth="1"/>
    <col min="5355" max="5355" width="10.85546875" style="103" customWidth="1"/>
    <col min="5356" max="5357" width="9.5703125" style="103" customWidth="1"/>
    <col min="5358" max="5604" width="9.140625" style="103"/>
    <col min="5605" max="5605" width="35.85546875" style="103" customWidth="1"/>
    <col min="5606" max="5606" width="8.5703125" style="103" customWidth="1"/>
    <col min="5607" max="5607" width="9.140625" style="103"/>
    <col min="5608" max="5608" width="9" style="103" customWidth="1"/>
    <col min="5609" max="5609" width="11.28515625" style="103" customWidth="1"/>
    <col min="5610" max="5610" width="11" style="103" customWidth="1"/>
    <col min="5611" max="5611" width="10.85546875" style="103" customWidth="1"/>
    <col min="5612" max="5613" width="9.5703125" style="103" customWidth="1"/>
    <col min="5614" max="5860" width="9.140625" style="103"/>
    <col min="5861" max="5861" width="35.85546875" style="103" customWidth="1"/>
    <col min="5862" max="5862" width="8.5703125" style="103" customWidth="1"/>
    <col min="5863" max="5863" width="9.140625" style="103"/>
    <col min="5864" max="5864" width="9" style="103" customWidth="1"/>
    <col min="5865" max="5865" width="11.28515625" style="103" customWidth="1"/>
    <col min="5866" max="5866" width="11" style="103" customWidth="1"/>
    <col min="5867" max="5867" width="10.85546875" style="103" customWidth="1"/>
    <col min="5868" max="5869" width="9.5703125" style="103" customWidth="1"/>
    <col min="5870" max="6116" width="9.140625" style="103"/>
    <col min="6117" max="6117" width="35.85546875" style="103" customWidth="1"/>
    <col min="6118" max="6118" width="8.5703125" style="103" customWidth="1"/>
    <col min="6119" max="6119" width="9.140625" style="103"/>
    <col min="6120" max="6120" width="9" style="103" customWidth="1"/>
    <col min="6121" max="6121" width="11.28515625" style="103" customWidth="1"/>
    <col min="6122" max="6122" width="11" style="103" customWidth="1"/>
    <col min="6123" max="6123" width="10.85546875" style="103" customWidth="1"/>
    <col min="6124" max="6125" width="9.5703125" style="103" customWidth="1"/>
    <col min="6126" max="6372" width="9.140625" style="103"/>
    <col min="6373" max="6373" width="35.85546875" style="103" customWidth="1"/>
    <col min="6374" max="6374" width="8.5703125" style="103" customWidth="1"/>
    <col min="6375" max="6375" width="9.140625" style="103"/>
    <col min="6376" max="6376" width="9" style="103" customWidth="1"/>
    <col min="6377" max="6377" width="11.28515625" style="103" customWidth="1"/>
    <col min="6378" max="6378" width="11" style="103" customWidth="1"/>
    <col min="6379" max="6379" width="10.85546875" style="103" customWidth="1"/>
    <col min="6380" max="6381" width="9.5703125" style="103" customWidth="1"/>
    <col min="6382" max="6628" width="9.140625" style="103"/>
    <col min="6629" max="6629" width="35.85546875" style="103" customWidth="1"/>
    <col min="6630" max="6630" width="8.5703125" style="103" customWidth="1"/>
    <col min="6631" max="6631" width="9.140625" style="103"/>
    <col min="6632" max="6632" width="9" style="103" customWidth="1"/>
    <col min="6633" max="6633" width="11.28515625" style="103" customWidth="1"/>
    <col min="6634" max="6634" width="11" style="103" customWidth="1"/>
    <col min="6635" max="6635" width="10.85546875" style="103" customWidth="1"/>
    <col min="6636" max="6637" width="9.5703125" style="103" customWidth="1"/>
    <col min="6638" max="6884" width="9.140625" style="103"/>
    <col min="6885" max="6885" width="35.85546875" style="103" customWidth="1"/>
    <col min="6886" max="6886" width="8.5703125" style="103" customWidth="1"/>
    <col min="6887" max="6887" width="9.140625" style="103"/>
    <col min="6888" max="6888" width="9" style="103" customWidth="1"/>
    <col min="6889" max="6889" width="11.28515625" style="103" customWidth="1"/>
    <col min="6890" max="6890" width="11" style="103" customWidth="1"/>
    <col min="6891" max="6891" width="10.85546875" style="103" customWidth="1"/>
    <col min="6892" max="6893" width="9.5703125" style="103" customWidth="1"/>
    <col min="6894" max="7140" width="9.140625" style="103"/>
    <col min="7141" max="7141" width="35.85546875" style="103" customWidth="1"/>
    <col min="7142" max="7142" width="8.5703125" style="103" customWidth="1"/>
    <col min="7143" max="7143" width="9.140625" style="103"/>
    <col min="7144" max="7144" width="9" style="103" customWidth="1"/>
    <col min="7145" max="7145" width="11.28515625" style="103" customWidth="1"/>
    <col min="7146" max="7146" width="11" style="103" customWidth="1"/>
    <col min="7147" max="7147" width="10.85546875" style="103" customWidth="1"/>
    <col min="7148" max="7149" width="9.5703125" style="103" customWidth="1"/>
    <col min="7150" max="7396" width="9.140625" style="103"/>
    <col min="7397" max="7397" width="35.85546875" style="103" customWidth="1"/>
    <col min="7398" max="7398" width="8.5703125" style="103" customWidth="1"/>
    <col min="7399" max="7399" width="9.140625" style="103"/>
    <col min="7400" max="7400" width="9" style="103" customWidth="1"/>
    <col min="7401" max="7401" width="11.28515625" style="103" customWidth="1"/>
    <col min="7402" max="7402" width="11" style="103" customWidth="1"/>
    <col min="7403" max="7403" width="10.85546875" style="103" customWidth="1"/>
    <col min="7404" max="7405" width="9.5703125" style="103" customWidth="1"/>
    <col min="7406" max="7652" width="9.140625" style="103"/>
    <col min="7653" max="7653" width="35.85546875" style="103" customWidth="1"/>
    <col min="7654" max="7654" width="8.5703125" style="103" customWidth="1"/>
    <col min="7655" max="7655" width="9.140625" style="103"/>
    <col min="7656" max="7656" width="9" style="103" customWidth="1"/>
    <col min="7657" max="7657" width="11.28515625" style="103" customWidth="1"/>
    <col min="7658" max="7658" width="11" style="103" customWidth="1"/>
    <col min="7659" max="7659" width="10.85546875" style="103" customWidth="1"/>
    <col min="7660" max="7661" width="9.5703125" style="103" customWidth="1"/>
    <col min="7662" max="7908" width="9.140625" style="103"/>
    <col min="7909" max="7909" width="35.85546875" style="103" customWidth="1"/>
    <col min="7910" max="7910" width="8.5703125" style="103" customWidth="1"/>
    <col min="7911" max="7911" width="9.140625" style="103"/>
    <col min="7912" max="7912" width="9" style="103" customWidth="1"/>
    <col min="7913" max="7913" width="11.28515625" style="103" customWidth="1"/>
    <col min="7914" max="7914" width="11" style="103" customWidth="1"/>
    <col min="7915" max="7915" width="10.85546875" style="103" customWidth="1"/>
    <col min="7916" max="7917" width="9.5703125" style="103" customWidth="1"/>
    <col min="7918" max="8164" width="9.140625" style="103"/>
    <col min="8165" max="8165" width="35.85546875" style="103" customWidth="1"/>
    <col min="8166" max="8166" width="8.5703125" style="103" customWidth="1"/>
    <col min="8167" max="8167" width="9.140625" style="103"/>
    <col min="8168" max="8168" width="9" style="103" customWidth="1"/>
    <col min="8169" max="8169" width="11.28515625" style="103" customWidth="1"/>
    <col min="8170" max="8170" width="11" style="103" customWidth="1"/>
    <col min="8171" max="8171" width="10.85546875" style="103" customWidth="1"/>
    <col min="8172" max="8173" width="9.5703125" style="103" customWidth="1"/>
    <col min="8174" max="8420" width="9.140625" style="103"/>
    <col min="8421" max="8421" width="35.85546875" style="103" customWidth="1"/>
    <col min="8422" max="8422" width="8.5703125" style="103" customWidth="1"/>
    <col min="8423" max="8423" width="9.140625" style="103"/>
    <col min="8424" max="8424" width="9" style="103" customWidth="1"/>
    <col min="8425" max="8425" width="11.28515625" style="103" customWidth="1"/>
    <col min="8426" max="8426" width="11" style="103" customWidth="1"/>
    <col min="8427" max="8427" width="10.85546875" style="103" customWidth="1"/>
    <col min="8428" max="8429" width="9.5703125" style="103" customWidth="1"/>
    <col min="8430" max="8676" width="9.140625" style="103"/>
    <col min="8677" max="8677" width="35.85546875" style="103" customWidth="1"/>
    <col min="8678" max="8678" width="8.5703125" style="103" customWidth="1"/>
    <col min="8679" max="8679" width="9.140625" style="103"/>
    <col min="8680" max="8680" width="9" style="103" customWidth="1"/>
    <col min="8681" max="8681" width="11.28515625" style="103" customWidth="1"/>
    <col min="8682" max="8682" width="11" style="103" customWidth="1"/>
    <col min="8683" max="8683" width="10.85546875" style="103" customWidth="1"/>
    <col min="8684" max="8685" width="9.5703125" style="103" customWidth="1"/>
    <col min="8686" max="8932" width="9.140625" style="103"/>
    <col min="8933" max="8933" width="35.85546875" style="103" customWidth="1"/>
    <col min="8934" max="8934" width="8.5703125" style="103" customWidth="1"/>
    <col min="8935" max="8935" width="9.140625" style="103"/>
    <col min="8936" max="8936" width="9" style="103" customWidth="1"/>
    <col min="8937" max="8937" width="11.28515625" style="103" customWidth="1"/>
    <col min="8938" max="8938" width="11" style="103" customWidth="1"/>
    <col min="8939" max="8939" width="10.85546875" style="103" customWidth="1"/>
    <col min="8940" max="8941" width="9.5703125" style="103" customWidth="1"/>
    <col min="8942" max="9188" width="9.140625" style="103"/>
    <col min="9189" max="9189" width="35.85546875" style="103" customWidth="1"/>
    <col min="9190" max="9190" width="8.5703125" style="103" customWidth="1"/>
    <col min="9191" max="9191" width="9.140625" style="103"/>
    <col min="9192" max="9192" width="9" style="103" customWidth="1"/>
    <col min="9193" max="9193" width="11.28515625" style="103" customWidth="1"/>
    <col min="9194" max="9194" width="11" style="103" customWidth="1"/>
    <col min="9195" max="9195" width="10.85546875" style="103" customWidth="1"/>
    <col min="9196" max="9197" width="9.5703125" style="103" customWidth="1"/>
    <col min="9198" max="9444" width="9.140625" style="103"/>
    <col min="9445" max="9445" width="35.85546875" style="103" customWidth="1"/>
    <col min="9446" max="9446" width="8.5703125" style="103" customWidth="1"/>
    <col min="9447" max="9447" width="9.140625" style="103"/>
    <col min="9448" max="9448" width="9" style="103" customWidth="1"/>
    <col min="9449" max="9449" width="11.28515625" style="103" customWidth="1"/>
    <col min="9450" max="9450" width="11" style="103" customWidth="1"/>
    <col min="9451" max="9451" width="10.85546875" style="103" customWidth="1"/>
    <col min="9452" max="9453" width="9.5703125" style="103" customWidth="1"/>
    <col min="9454" max="9700" width="9.140625" style="103"/>
    <col min="9701" max="9701" width="35.85546875" style="103" customWidth="1"/>
    <col min="9702" max="9702" width="8.5703125" style="103" customWidth="1"/>
    <col min="9703" max="9703" width="9.140625" style="103"/>
    <col min="9704" max="9704" width="9" style="103" customWidth="1"/>
    <col min="9705" max="9705" width="11.28515625" style="103" customWidth="1"/>
    <col min="9706" max="9706" width="11" style="103" customWidth="1"/>
    <col min="9707" max="9707" width="10.85546875" style="103" customWidth="1"/>
    <col min="9708" max="9709" width="9.5703125" style="103" customWidth="1"/>
    <col min="9710" max="9956" width="9.140625" style="103"/>
    <col min="9957" max="9957" width="35.85546875" style="103" customWidth="1"/>
    <col min="9958" max="9958" width="8.5703125" style="103" customWidth="1"/>
    <col min="9959" max="9959" width="9.140625" style="103"/>
    <col min="9960" max="9960" width="9" style="103" customWidth="1"/>
    <col min="9961" max="9961" width="11.28515625" style="103" customWidth="1"/>
    <col min="9962" max="9962" width="11" style="103" customWidth="1"/>
    <col min="9963" max="9963" width="10.85546875" style="103" customWidth="1"/>
    <col min="9964" max="9965" width="9.5703125" style="103" customWidth="1"/>
    <col min="9966" max="10212" width="9.140625" style="103"/>
    <col min="10213" max="10213" width="35.85546875" style="103" customWidth="1"/>
    <col min="10214" max="10214" width="8.5703125" style="103" customWidth="1"/>
    <col min="10215" max="10215" width="9.140625" style="103"/>
    <col min="10216" max="10216" width="9" style="103" customWidth="1"/>
    <col min="10217" max="10217" width="11.28515625" style="103" customWidth="1"/>
    <col min="10218" max="10218" width="11" style="103" customWidth="1"/>
    <col min="10219" max="10219" width="10.85546875" style="103" customWidth="1"/>
    <col min="10220" max="10221" width="9.5703125" style="103" customWidth="1"/>
    <col min="10222" max="10468" width="9.140625" style="103"/>
    <col min="10469" max="10469" width="35.85546875" style="103" customWidth="1"/>
    <col min="10470" max="10470" width="8.5703125" style="103" customWidth="1"/>
    <col min="10471" max="10471" width="9.140625" style="103"/>
    <col min="10472" max="10472" width="9" style="103" customWidth="1"/>
    <col min="10473" max="10473" width="11.28515625" style="103" customWidth="1"/>
    <col min="10474" max="10474" width="11" style="103" customWidth="1"/>
    <col min="10475" max="10475" width="10.85546875" style="103" customWidth="1"/>
    <col min="10476" max="10477" width="9.5703125" style="103" customWidth="1"/>
    <col min="10478" max="10724" width="9.140625" style="103"/>
    <col min="10725" max="10725" width="35.85546875" style="103" customWidth="1"/>
    <col min="10726" max="10726" width="8.5703125" style="103" customWidth="1"/>
    <col min="10727" max="10727" width="9.140625" style="103"/>
    <col min="10728" max="10728" width="9" style="103" customWidth="1"/>
    <col min="10729" max="10729" width="11.28515625" style="103" customWidth="1"/>
    <col min="10730" max="10730" width="11" style="103" customWidth="1"/>
    <col min="10731" max="10731" width="10.85546875" style="103" customWidth="1"/>
    <col min="10732" max="10733" width="9.5703125" style="103" customWidth="1"/>
    <col min="10734" max="10980" width="9.140625" style="103"/>
    <col min="10981" max="10981" width="35.85546875" style="103" customWidth="1"/>
    <col min="10982" max="10982" width="8.5703125" style="103" customWidth="1"/>
    <col min="10983" max="10983" width="9.140625" style="103"/>
    <col min="10984" max="10984" width="9" style="103" customWidth="1"/>
    <col min="10985" max="10985" width="11.28515625" style="103" customWidth="1"/>
    <col min="10986" max="10986" width="11" style="103" customWidth="1"/>
    <col min="10987" max="10987" width="10.85546875" style="103" customWidth="1"/>
    <col min="10988" max="10989" width="9.5703125" style="103" customWidth="1"/>
    <col min="10990" max="11236" width="9.140625" style="103"/>
    <col min="11237" max="11237" width="35.85546875" style="103" customWidth="1"/>
    <col min="11238" max="11238" width="8.5703125" style="103" customWidth="1"/>
    <col min="11239" max="11239" width="9.140625" style="103"/>
    <col min="11240" max="11240" width="9" style="103" customWidth="1"/>
    <col min="11241" max="11241" width="11.28515625" style="103" customWidth="1"/>
    <col min="11242" max="11242" width="11" style="103" customWidth="1"/>
    <col min="11243" max="11243" width="10.85546875" style="103" customWidth="1"/>
    <col min="11244" max="11245" width="9.5703125" style="103" customWidth="1"/>
    <col min="11246" max="11492" width="9.140625" style="103"/>
    <col min="11493" max="11493" width="35.85546875" style="103" customWidth="1"/>
    <col min="11494" max="11494" width="8.5703125" style="103" customWidth="1"/>
    <col min="11495" max="11495" width="9.140625" style="103"/>
    <col min="11496" max="11496" width="9" style="103" customWidth="1"/>
    <col min="11497" max="11497" width="11.28515625" style="103" customWidth="1"/>
    <col min="11498" max="11498" width="11" style="103" customWidth="1"/>
    <col min="11499" max="11499" width="10.85546875" style="103" customWidth="1"/>
    <col min="11500" max="11501" width="9.5703125" style="103" customWidth="1"/>
    <col min="11502" max="11748" width="9.140625" style="103"/>
    <col min="11749" max="11749" width="35.85546875" style="103" customWidth="1"/>
    <col min="11750" max="11750" width="8.5703125" style="103" customWidth="1"/>
    <col min="11751" max="11751" width="9.140625" style="103"/>
    <col min="11752" max="11752" width="9" style="103" customWidth="1"/>
    <col min="11753" max="11753" width="11.28515625" style="103" customWidth="1"/>
    <col min="11754" max="11754" width="11" style="103" customWidth="1"/>
    <col min="11755" max="11755" width="10.85546875" style="103" customWidth="1"/>
    <col min="11756" max="11757" width="9.5703125" style="103" customWidth="1"/>
    <col min="11758" max="12004" width="9.140625" style="103"/>
    <col min="12005" max="12005" width="35.85546875" style="103" customWidth="1"/>
    <col min="12006" max="12006" width="8.5703125" style="103" customWidth="1"/>
    <col min="12007" max="12007" width="9.140625" style="103"/>
    <col min="12008" max="12008" width="9" style="103" customWidth="1"/>
    <col min="12009" max="12009" width="11.28515625" style="103" customWidth="1"/>
    <col min="12010" max="12010" width="11" style="103" customWidth="1"/>
    <col min="12011" max="12011" width="10.85546875" style="103" customWidth="1"/>
    <col min="12012" max="12013" width="9.5703125" style="103" customWidth="1"/>
    <col min="12014" max="12260" width="9.140625" style="103"/>
    <col min="12261" max="12261" width="35.85546875" style="103" customWidth="1"/>
    <col min="12262" max="12262" width="8.5703125" style="103" customWidth="1"/>
    <col min="12263" max="12263" width="9.140625" style="103"/>
    <col min="12264" max="12264" width="9" style="103" customWidth="1"/>
    <col min="12265" max="12265" width="11.28515625" style="103" customWidth="1"/>
    <col min="12266" max="12266" width="11" style="103" customWidth="1"/>
    <col min="12267" max="12267" width="10.85546875" style="103" customWidth="1"/>
    <col min="12268" max="12269" width="9.5703125" style="103" customWidth="1"/>
    <col min="12270" max="12516" width="9.140625" style="103"/>
    <col min="12517" max="12517" width="35.85546875" style="103" customWidth="1"/>
    <col min="12518" max="12518" width="8.5703125" style="103" customWidth="1"/>
    <col min="12519" max="12519" width="9.140625" style="103"/>
    <col min="12520" max="12520" width="9" style="103" customWidth="1"/>
    <col min="12521" max="12521" width="11.28515625" style="103" customWidth="1"/>
    <col min="12522" max="12522" width="11" style="103" customWidth="1"/>
    <col min="12523" max="12523" width="10.85546875" style="103" customWidth="1"/>
    <col min="12524" max="12525" width="9.5703125" style="103" customWidth="1"/>
    <col min="12526" max="12772" width="9.140625" style="103"/>
    <col min="12773" max="12773" width="35.85546875" style="103" customWidth="1"/>
    <col min="12774" max="12774" width="8.5703125" style="103" customWidth="1"/>
    <col min="12775" max="12775" width="9.140625" style="103"/>
    <col min="12776" max="12776" width="9" style="103" customWidth="1"/>
    <col min="12777" max="12777" width="11.28515625" style="103" customWidth="1"/>
    <col min="12778" max="12778" width="11" style="103" customWidth="1"/>
    <col min="12779" max="12779" width="10.85546875" style="103" customWidth="1"/>
    <col min="12780" max="12781" width="9.5703125" style="103" customWidth="1"/>
    <col min="12782" max="13028" width="9.140625" style="103"/>
    <col min="13029" max="13029" width="35.85546875" style="103" customWidth="1"/>
    <col min="13030" max="13030" width="8.5703125" style="103" customWidth="1"/>
    <col min="13031" max="13031" width="9.140625" style="103"/>
    <col min="13032" max="13032" width="9" style="103" customWidth="1"/>
    <col min="13033" max="13033" width="11.28515625" style="103" customWidth="1"/>
    <col min="13034" max="13034" width="11" style="103" customWidth="1"/>
    <col min="13035" max="13035" width="10.85546875" style="103" customWidth="1"/>
    <col min="13036" max="13037" width="9.5703125" style="103" customWidth="1"/>
    <col min="13038" max="13284" width="9.140625" style="103"/>
    <col min="13285" max="13285" width="35.85546875" style="103" customWidth="1"/>
    <col min="13286" max="13286" width="8.5703125" style="103" customWidth="1"/>
    <col min="13287" max="13287" width="9.140625" style="103"/>
    <col min="13288" max="13288" width="9" style="103" customWidth="1"/>
    <col min="13289" max="13289" width="11.28515625" style="103" customWidth="1"/>
    <col min="13290" max="13290" width="11" style="103" customWidth="1"/>
    <col min="13291" max="13291" width="10.85546875" style="103" customWidth="1"/>
    <col min="13292" max="13293" width="9.5703125" style="103" customWidth="1"/>
    <col min="13294" max="13540" width="9.140625" style="103"/>
    <col min="13541" max="13541" width="35.85546875" style="103" customWidth="1"/>
    <col min="13542" max="13542" width="8.5703125" style="103" customWidth="1"/>
    <col min="13543" max="13543" width="9.140625" style="103"/>
    <col min="13544" max="13544" width="9" style="103" customWidth="1"/>
    <col min="13545" max="13545" width="11.28515625" style="103" customWidth="1"/>
    <col min="13546" max="13546" width="11" style="103" customWidth="1"/>
    <col min="13547" max="13547" width="10.85546875" style="103" customWidth="1"/>
    <col min="13548" max="13549" width="9.5703125" style="103" customWidth="1"/>
    <col min="13550" max="13796" width="9.140625" style="103"/>
    <col min="13797" max="13797" width="35.85546875" style="103" customWidth="1"/>
    <col min="13798" max="13798" width="8.5703125" style="103" customWidth="1"/>
    <col min="13799" max="13799" width="9.140625" style="103"/>
    <col min="13800" max="13800" width="9" style="103" customWidth="1"/>
    <col min="13801" max="13801" width="11.28515625" style="103" customWidth="1"/>
    <col min="13802" max="13802" width="11" style="103" customWidth="1"/>
    <col min="13803" max="13803" width="10.85546875" style="103" customWidth="1"/>
    <col min="13804" max="13805" width="9.5703125" style="103" customWidth="1"/>
    <col min="13806" max="14052" width="9.140625" style="103"/>
    <col min="14053" max="14053" width="35.85546875" style="103" customWidth="1"/>
    <col min="14054" max="14054" width="8.5703125" style="103" customWidth="1"/>
    <col min="14055" max="14055" width="9.140625" style="103"/>
    <col min="14056" max="14056" width="9" style="103" customWidth="1"/>
    <col min="14057" max="14057" width="11.28515625" style="103" customWidth="1"/>
    <col min="14058" max="14058" width="11" style="103" customWidth="1"/>
    <col min="14059" max="14059" width="10.85546875" style="103" customWidth="1"/>
    <col min="14060" max="14061" width="9.5703125" style="103" customWidth="1"/>
    <col min="14062" max="14308" width="9.140625" style="103"/>
    <col min="14309" max="14309" width="35.85546875" style="103" customWidth="1"/>
    <col min="14310" max="14310" width="8.5703125" style="103" customWidth="1"/>
    <col min="14311" max="14311" width="9.140625" style="103"/>
    <col min="14312" max="14312" width="9" style="103" customWidth="1"/>
    <col min="14313" max="14313" width="11.28515625" style="103" customWidth="1"/>
    <col min="14314" max="14314" width="11" style="103" customWidth="1"/>
    <col min="14315" max="14315" width="10.85546875" style="103" customWidth="1"/>
    <col min="14316" max="14317" width="9.5703125" style="103" customWidth="1"/>
    <col min="14318" max="14564" width="9.140625" style="103"/>
    <col min="14565" max="14565" width="35.85546875" style="103" customWidth="1"/>
    <col min="14566" max="14566" width="8.5703125" style="103" customWidth="1"/>
    <col min="14567" max="14567" width="9.140625" style="103"/>
    <col min="14568" max="14568" width="9" style="103" customWidth="1"/>
    <col min="14569" max="14569" width="11.28515625" style="103" customWidth="1"/>
    <col min="14570" max="14570" width="11" style="103" customWidth="1"/>
    <col min="14571" max="14571" width="10.85546875" style="103" customWidth="1"/>
    <col min="14572" max="14573" width="9.5703125" style="103" customWidth="1"/>
    <col min="14574" max="14820" width="9.140625" style="103"/>
    <col min="14821" max="14821" width="35.85546875" style="103" customWidth="1"/>
    <col min="14822" max="14822" width="8.5703125" style="103" customWidth="1"/>
    <col min="14823" max="14823" width="9.140625" style="103"/>
    <col min="14824" max="14824" width="9" style="103" customWidth="1"/>
    <col min="14825" max="14825" width="11.28515625" style="103" customWidth="1"/>
    <col min="14826" max="14826" width="11" style="103" customWidth="1"/>
    <col min="14827" max="14827" width="10.85546875" style="103" customWidth="1"/>
    <col min="14828" max="14829" width="9.5703125" style="103" customWidth="1"/>
    <col min="14830" max="15076" width="9.140625" style="103"/>
    <col min="15077" max="15077" width="35.85546875" style="103" customWidth="1"/>
    <col min="15078" max="15078" width="8.5703125" style="103" customWidth="1"/>
    <col min="15079" max="15079" width="9.140625" style="103"/>
    <col min="15080" max="15080" width="9" style="103" customWidth="1"/>
    <col min="15081" max="15081" width="11.28515625" style="103" customWidth="1"/>
    <col min="15082" max="15082" width="11" style="103" customWidth="1"/>
    <col min="15083" max="15083" width="10.85546875" style="103" customWidth="1"/>
    <col min="15084" max="15085" width="9.5703125" style="103" customWidth="1"/>
    <col min="15086" max="15332" width="9.140625" style="103"/>
    <col min="15333" max="15333" width="35.85546875" style="103" customWidth="1"/>
    <col min="15334" max="15334" width="8.5703125" style="103" customWidth="1"/>
    <col min="15335" max="15335" width="9.140625" style="103"/>
    <col min="15336" max="15336" width="9" style="103" customWidth="1"/>
    <col min="15337" max="15337" width="11.28515625" style="103" customWidth="1"/>
    <col min="15338" max="15338" width="11" style="103" customWidth="1"/>
    <col min="15339" max="15339" width="10.85546875" style="103" customWidth="1"/>
    <col min="15340" max="15341" width="9.5703125" style="103" customWidth="1"/>
    <col min="15342" max="15588" width="9.140625" style="103"/>
    <col min="15589" max="15589" width="35.85546875" style="103" customWidth="1"/>
    <col min="15590" max="15590" width="8.5703125" style="103" customWidth="1"/>
    <col min="15591" max="15591" width="9.140625" style="103"/>
    <col min="15592" max="15592" width="9" style="103" customWidth="1"/>
    <col min="15593" max="15593" width="11.28515625" style="103" customWidth="1"/>
    <col min="15594" max="15594" width="11" style="103" customWidth="1"/>
    <col min="15595" max="15595" width="10.85546875" style="103" customWidth="1"/>
    <col min="15596" max="15597" width="9.5703125" style="103" customWidth="1"/>
    <col min="15598" max="15844" width="9.140625" style="103"/>
    <col min="15845" max="15845" width="35.85546875" style="103" customWidth="1"/>
    <col min="15846" max="15846" width="8.5703125" style="103" customWidth="1"/>
    <col min="15847" max="15847" width="9.140625" style="103"/>
    <col min="15848" max="15848" width="9" style="103" customWidth="1"/>
    <col min="15849" max="15849" width="11.28515625" style="103" customWidth="1"/>
    <col min="15850" max="15850" width="11" style="103" customWidth="1"/>
    <col min="15851" max="15851" width="10.85546875" style="103" customWidth="1"/>
    <col min="15852" max="15853" width="9.5703125" style="103" customWidth="1"/>
    <col min="15854" max="16100" width="9.140625" style="103"/>
    <col min="16101" max="16101" width="35.85546875" style="103" customWidth="1"/>
    <col min="16102" max="16102" width="8.5703125" style="103" customWidth="1"/>
    <col min="16103" max="16103" width="9.140625" style="103"/>
    <col min="16104" max="16104" width="9" style="103" customWidth="1"/>
    <col min="16105" max="16105" width="11.28515625" style="103" customWidth="1"/>
    <col min="16106" max="16106" width="11" style="103" customWidth="1"/>
    <col min="16107" max="16107" width="10.85546875" style="103" customWidth="1"/>
    <col min="16108" max="16109" width="9.5703125" style="103" customWidth="1"/>
    <col min="16110" max="16384" width="9.140625" style="103"/>
  </cols>
  <sheetData>
    <row r="2" spans="2:13" ht="18.75" x14ac:dyDescent="0.3">
      <c r="B2" s="86" t="s">
        <v>333</v>
      </c>
      <c r="C2" s="83"/>
    </row>
    <row r="3" spans="2:13" s="104" customFormat="1" x14ac:dyDescent="0.25"/>
    <row r="4" spans="2:13" s="104" customFormat="1" ht="18.75" x14ac:dyDescent="0.3">
      <c r="B4" s="105" t="s">
        <v>264</v>
      </c>
      <c r="C4" s="105"/>
      <c r="D4" s="106"/>
      <c r="E4" s="106"/>
      <c r="F4" s="106"/>
      <c r="G4" s="106"/>
      <c r="H4" s="106"/>
      <c r="I4" s="106"/>
    </row>
    <row r="5" spans="2:13" s="104" customFormat="1" ht="15.75" x14ac:dyDescent="0.25">
      <c r="B5" s="106" t="s">
        <v>328</v>
      </c>
      <c r="C5" s="106"/>
      <c r="D5" s="106"/>
      <c r="E5" s="106"/>
      <c r="F5" s="106"/>
      <c r="G5" s="106"/>
      <c r="H5" s="106"/>
      <c r="I5" s="106"/>
    </row>
    <row r="6" spans="2:13" ht="15.75" x14ac:dyDescent="0.25">
      <c r="B6" s="107" t="s">
        <v>115</v>
      </c>
      <c r="C6" s="107"/>
      <c r="D6" s="107"/>
      <c r="E6" s="107"/>
      <c r="F6" s="107"/>
      <c r="G6" s="107"/>
      <c r="H6" s="107"/>
      <c r="I6" s="107"/>
    </row>
    <row r="7" spans="2:13" ht="20.100000000000001" customHeight="1" x14ac:dyDescent="0.25">
      <c r="B7" s="125"/>
      <c r="C7" s="125"/>
      <c r="D7" s="155" t="s">
        <v>265</v>
      </c>
      <c r="E7" s="155"/>
      <c r="F7" s="155"/>
      <c r="G7" s="126"/>
      <c r="H7" s="155" t="s">
        <v>266</v>
      </c>
      <c r="I7" s="155"/>
      <c r="J7" s="155"/>
    </row>
    <row r="8" spans="2:13" ht="30" customHeight="1" x14ac:dyDescent="0.25">
      <c r="B8" s="127" t="s">
        <v>263</v>
      </c>
      <c r="C8" s="107"/>
      <c r="D8" s="128" t="s">
        <v>262</v>
      </c>
      <c r="E8" s="129" t="s">
        <v>261</v>
      </c>
      <c r="F8" s="128" t="s">
        <v>114</v>
      </c>
      <c r="G8" s="130"/>
      <c r="H8" s="128" t="s">
        <v>262</v>
      </c>
      <c r="I8" s="129" t="s">
        <v>261</v>
      </c>
      <c r="J8" s="128" t="s">
        <v>114</v>
      </c>
    </row>
    <row r="9" spans="2:13" ht="15.75" x14ac:dyDescent="0.25">
      <c r="B9" s="111" t="s">
        <v>267</v>
      </c>
      <c r="C9" s="111"/>
      <c r="D9" s="112">
        <f>+'Forma giuridica'!C11</f>
        <v>2023069</v>
      </c>
      <c r="E9" s="112">
        <f>+'Forma giuridica'!D11</f>
        <v>766998</v>
      </c>
      <c r="F9" s="112">
        <f>+'Forma giuridica'!E11</f>
        <v>2790067</v>
      </c>
      <c r="G9" s="112"/>
      <c r="H9" s="112">
        <f>+'Forma giuridica'!F11</f>
        <v>2727801.06</v>
      </c>
      <c r="I9" s="112">
        <f>+'Forma giuridica'!G11</f>
        <v>1285401.48</v>
      </c>
      <c r="J9" s="112">
        <f>+'Forma giuridica'!H11</f>
        <v>4013202.54</v>
      </c>
      <c r="K9" s="114"/>
      <c r="L9" s="131"/>
      <c r="M9" s="132"/>
    </row>
    <row r="10" spans="2:13" ht="15.75" x14ac:dyDescent="0.25">
      <c r="B10" s="111" t="s">
        <v>269</v>
      </c>
      <c r="C10" s="111"/>
      <c r="D10" s="112">
        <f>+'Forma giuridica'!C12</f>
        <v>161384</v>
      </c>
      <c r="E10" s="112">
        <f>+'Forma giuridica'!D12</f>
        <v>123185</v>
      </c>
      <c r="F10" s="112">
        <f>+'Forma giuridica'!E12</f>
        <v>284569</v>
      </c>
      <c r="G10" s="112"/>
      <c r="H10" s="112">
        <f>+'Forma giuridica'!F12</f>
        <v>587903.39</v>
      </c>
      <c r="I10" s="112">
        <f>+'Forma giuridica'!G12</f>
        <v>504342.55</v>
      </c>
      <c r="J10" s="112">
        <f>+'Forma giuridica'!H12</f>
        <v>1092245.94</v>
      </c>
      <c r="K10" s="114"/>
      <c r="L10" s="114"/>
      <c r="M10" s="132"/>
    </row>
    <row r="11" spans="2:13" ht="15.75" x14ac:dyDescent="0.25">
      <c r="B11" s="111" t="s">
        <v>270</v>
      </c>
      <c r="C11" s="111"/>
      <c r="D11" s="112">
        <f>+'Forma giuridica'!C13</f>
        <v>199957</v>
      </c>
      <c r="E11" s="112">
        <f>+'Forma giuridica'!D13</f>
        <v>53262</v>
      </c>
      <c r="F11" s="112">
        <f>+'Forma giuridica'!E13</f>
        <v>253219</v>
      </c>
      <c r="G11" s="112"/>
      <c r="H11" s="112">
        <f>+'Forma giuridica'!F13</f>
        <v>613142.91</v>
      </c>
      <c r="I11" s="112">
        <f>+'Forma giuridica'!G13</f>
        <v>198773.16</v>
      </c>
      <c r="J11" s="112">
        <f>+'Forma giuridica'!H13</f>
        <v>811916.07</v>
      </c>
      <c r="K11" s="114"/>
      <c r="L11" s="114"/>
      <c r="M11" s="132"/>
    </row>
    <row r="12" spans="2:13" ht="15.75" x14ac:dyDescent="0.25">
      <c r="B12" s="111" t="s">
        <v>276</v>
      </c>
      <c r="C12" s="111"/>
      <c r="D12" s="112">
        <f>+'Forma giuridica'!C14</f>
        <v>36801</v>
      </c>
      <c r="E12" s="112">
        <f>+'Forma giuridica'!D14</f>
        <v>21</v>
      </c>
      <c r="F12" s="112">
        <f>+'Forma giuridica'!E14</f>
        <v>36822</v>
      </c>
      <c r="G12" s="112"/>
      <c r="H12" s="112">
        <f>+'Forma giuridica'!F14</f>
        <v>156251.09</v>
      </c>
      <c r="I12" s="112">
        <f>+'Forma giuridica'!G14</f>
        <v>56.07</v>
      </c>
      <c r="J12" s="112">
        <f>+'Forma giuridica'!H14</f>
        <v>156307.16</v>
      </c>
      <c r="K12" s="114"/>
      <c r="L12" s="131"/>
      <c r="M12" s="132"/>
    </row>
    <row r="13" spans="2:13" ht="14.25" customHeight="1" x14ac:dyDescent="0.25">
      <c r="B13" s="111" t="s">
        <v>271</v>
      </c>
      <c r="C13" s="111"/>
      <c r="D13" s="112">
        <f>+'Forma giuridica'!C15</f>
        <v>25855</v>
      </c>
      <c r="E13" s="112">
        <f>+'Forma giuridica'!D15</f>
        <v>93</v>
      </c>
      <c r="F13" s="112">
        <f>+'Forma giuridica'!E15</f>
        <v>25948</v>
      </c>
      <c r="G13" s="112"/>
      <c r="H13" s="112">
        <f>+'Forma giuridica'!F15</f>
        <v>3582977.24</v>
      </c>
      <c r="I13" s="112">
        <f>+'Forma giuridica'!G15</f>
        <v>7194.56</v>
      </c>
      <c r="J13" s="112">
        <f>+'Forma giuridica'!H15</f>
        <v>3590171.8</v>
      </c>
      <c r="K13" s="114"/>
      <c r="L13" s="114"/>
      <c r="M13" s="132"/>
    </row>
    <row r="14" spans="2:13" ht="15.75" x14ac:dyDescent="0.25">
      <c r="B14" s="111" t="s">
        <v>272</v>
      </c>
      <c r="C14" s="111"/>
      <c r="D14" s="112">
        <f>+'Forma giuridica'!C16</f>
        <v>881595</v>
      </c>
      <c r="E14" s="112">
        <f>+'Forma giuridica'!D16</f>
        <v>86730</v>
      </c>
      <c r="F14" s="112">
        <f>+'Forma giuridica'!E16</f>
        <v>968325</v>
      </c>
      <c r="G14" s="112"/>
      <c r="H14" s="112">
        <f>+'Forma giuridica'!F16</f>
        <v>5685971.2999999998</v>
      </c>
      <c r="I14" s="112">
        <f>+'Forma giuridica'!G16</f>
        <v>533410.59</v>
      </c>
      <c r="J14" s="112">
        <f>+'Forma giuridica'!H16</f>
        <v>6219381.8899999997</v>
      </c>
      <c r="K14" s="114"/>
      <c r="L14" s="131"/>
      <c r="M14" s="132"/>
    </row>
    <row r="15" spans="2:13" ht="15.75" x14ac:dyDescent="0.25">
      <c r="B15" s="111" t="s">
        <v>273</v>
      </c>
      <c r="C15" s="111"/>
      <c r="D15" s="112">
        <f>+'Forma giuridica'!C17</f>
        <v>14598</v>
      </c>
      <c r="E15" s="112">
        <f>+'Forma giuridica'!D17</f>
        <v>45</v>
      </c>
      <c r="F15" s="112">
        <f>+'Forma giuridica'!E17</f>
        <v>14643</v>
      </c>
      <c r="G15" s="112"/>
      <c r="H15" s="112">
        <f>+'Forma giuridica'!F17</f>
        <v>450216.81</v>
      </c>
      <c r="I15" s="112">
        <f>+'Forma giuridica'!G17</f>
        <v>555.37</v>
      </c>
      <c r="J15" s="112">
        <f>+'Forma giuridica'!H17</f>
        <v>450772.18</v>
      </c>
      <c r="K15" s="114"/>
      <c r="L15" s="114"/>
      <c r="M15" s="132"/>
    </row>
    <row r="16" spans="2:13" ht="15.75" customHeight="1" x14ac:dyDescent="0.25">
      <c r="B16" s="111" t="s">
        <v>274</v>
      </c>
      <c r="C16" s="111"/>
      <c r="D16" s="112">
        <f>+'Forma giuridica'!C18</f>
        <v>34494</v>
      </c>
      <c r="E16" s="112">
        <f>+'Forma giuridica'!D18</f>
        <v>1979</v>
      </c>
      <c r="F16" s="112">
        <f>+'Forma giuridica'!E18</f>
        <v>36473</v>
      </c>
      <c r="G16" s="112"/>
      <c r="H16" s="112">
        <f>+'Forma giuridica'!F18</f>
        <v>632456.88</v>
      </c>
      <c r="I16" s="112">
        <f>+'Forma giuridica'!G18</f>
        <v>11397.33</v>
      </c>
      <c r="J16" s="112">
        <f>+'Forma giuridica'!H18</f>
        <v>643854.21</v>
      </c>
      <c r="K16" s="114"/>
      <c r="L16" s="131"/>
      <c r="M16" s="132"/>
    </row>
    <row r="17" spans="2:13" ht="15.75" x14ac:dyDescent="0.25">
      <c r="B17" s="111" t="s">
        <v>275</v>
      </c>
      <c r="C17" s="111"/>
      <c r="D17" s="112">
        <f>+'Forma giuridica'!C19</f>
        <v>16515</v>
      </c>
      <c r="E17" s="112">
        <f>+'Forma giuridica'!D19</f>
        <v>726</v>
      </c>
      <c r="F17" s="112">
        <f>+'Forma giuridica'!E19</f>
        <v>17241</v>
      </c>
      <c r="G17" s="112"/>
      <c r="H17" s="112">
        <f>+'Forma giuridica'!F19</f>
        <v>157424.76</v>
      </c>
      <c r="I17" s="112">
        <f>+'Forma giuridica'!G19</f>
        <v>2629.65</v>
      </c>
      <c r="J17" s="112">
        <f>+'Forma giuridica'!H19</f>
        <v>160054.41</v>
      </c>
      <c r="K17" s="114"/>
      <c r="L17" s="131"/>
      <c r="M17" s="132"/>
    </row>
    <row r="18" spans="2:13" ht="15.75" x14ac:dyDescent="0.25">
      <c r="B18" s="133" t="s">
        <v>114</v>
      </c>
      <c r="C18" s="133"/>
      <c r="D18" s="134">
        <f>+'Forma giuridica'!C20</f>
        <v>3394268</v>
      </c>
      <c r="E18" s="134">
        <f>+'Forma giuridica'!D20</f>
        <v>1033039</v>
      </c>
      <c r="F18" s="134">
        <f>+'Forma giuridica'!E20</f>
        <v>4427307</v>
      </c>
      <c r="G18" s="134"/>
      <c r="H18" s="134">
        <f>+'Forma giuridica'!F20</f>
        <v>14594145.439999999</v>
      </c>
      <c r="I18" s="134">
        <f>+'Forma giuridica'!G20</f>
        <v>2543760.7599999998</v>
      </c>
      <c r="J18" s="134">
        <f>+'Forma giuridica'!H20</f>
        <v>17137906.199999999</v>
      </c>
      <c r="K18" s="114"/>
      <c r="L18" s="131"/>
      <c r="M18" s="132"/>
    </row>
    <row r="19" spans="2:13" ht="15.75" x14ac:dyDescent="0.25">
      <c r="B19" s="111"/>
      <c r="C19" s="111"/>
      <c r="D19" s="112"/>
      <c r="E19" s="112"/>
      <c r="F19" s="112"/>
      <c r="G19" s="112"/>
      <c r="H19" s="112"/>
      <c r="I19" s="112"/>
      <c r="J19" s="113"/>
      <c r="K19" s="114"/>
      <c r="L19" s="114"/>
    </row>
    <row r="20" spans="2:13" ht="15.75" x14ac:dyDescent="0.25">
      <c r="B20" s="111"/>
      <c r="C20" s="111"/>
      <c r="D20" s="112"/>
      <c r="E20" s="112"/>
      <c r="F20" s="112"/>
      <c r="G20" s="112"/>
      <c r="H20" s="112"/>
      <c r="I20" s="112"/>
      <c r="J20" s="113"/>
      <c r="K20" s="114"/>
      <c r="L20" s="114"/>
    </row>
    <row r="21" spans="2:13" ht="15.75" x14ac:dyDescent="0.25">
      <c r="B21" s="111"/>
      <c r="C21" s="111"/>
      <c r="D21" s="112"/>
      <c r="E21" s="112"/>
      <c r="F21" s="112"/>
      <c r="G21" s="112"/>
      <c r="H21" s="112"/>
      <c r="I21" s="112"/>
      <c r="J21" s="113"/>
      <c r="K21" s="114"/>
      <c r="L21" s="114"/>
    </row>
    <row r="22" spans="2:13" ht="15.75" x14ac:dyDescent="0.25">
      <c r="B22" s="111"/>
      <c r="C22" s="111"/>
      <c r="D22" s="112"/>
      <c r="E22" s="112"/>
      <c r="F22" s="112"/>
      <c r="G22" s="112"/>
      <c r="H22" s="112"/>
      <c r="I22" s="112"/>
      <c r="J22" s="113"/>
      <c r="K22" s="114"/>
      <c r="L22" s="114"/>
    </row>
    <row r="23" spans="2:13" ht="18.75" x14ac:dyDescent="0.3">
      <c r="B23" s="86" t="s">
        <v>334</v>
      </c>
      <c r="C23" s="83"/>
      <c r="K23" s="114"/>
      <c r="L23" s="114"/>
    </row>
    <row r="24" spans="2:13" x14ac:dyDescent="0.25">
      <c r="B24" s="104"/>
      <c r="C24" s="104"/>
      <c r="D24" s="104"/>
      <c r="E24" s="104"/>
      <c r="F24" s="104"/>
      <c r="G24" s="104"/>
      <c r="H24" s="104"/>
      <c r="I24" s="104"/>
      <c r="J24" s="104"/>
      <c r="K24" s="114"/>
      <c r="L24" s="114"/>
    </row>
    <row r="25" spans="2:13" ht="18.75" x14ac:dyDescent="0.3">
      <c r="B25" s="86" t="s">
        <v>277</v>
      </c>
      <c r="C25" s="105"/>
      <c r="D25" s="106"/>
      <c r="F25" s="106"/>
      <c r="G25" s="106"/>
      <c r="H25" s="106"/>
      <c r="I25" s="106"/>
      <c r="J25" s="104"/>
      <c r="K25" s="114"/>
      <c r="L25" s="114"/>
    </row>
    <row r="26" spans="2:13" ht="15.75" x14ac:dyDescent="0.25">
      <c r="B26" s="106" t="s">
        <v>328</v>
      </c>
      <c r="C26" s="106"/>
      <c r="D26" s="106"/>
      <c r="E26" s="106"/>
      <c r="F26" s="106"/>
      <c r="G26" s="106"/>
      <c r="H26" s="106"/>
      <c r="I26" s="106"/>
      <c r="J26" s="104"/>
      <c r="K26" s="114"/>
      <c r="L26" s="114"/>
    </row>
    <row r="27" spans="2:13" ht="15.75" x14ac:dyDescent="0.25">
      <c r="B27" s="107" t="s">
        <v>115</v>
      </c>
      <c r="C27" s="107"/>
      <c r="D27" s="107"/>
      <c r="E27" s="107"/>
      <c r="F27" s="107"/>
      <c r="G27" s="107"/>
      <c r="H27" s="107"/>
      <c r="I27" s="107"/>
      <c r="K27" s="114"/>
      <c r="L27" s="114"/>
    </row>
    <row r="28" spans="2:13" ht="20.100000000000001" customHeight="1" x14ac:dyDescent="0.25">
      <c r="B28" s="125"/>
      <c r="C28" s="125"/>
      <c r="D28" s="155" t="s">
        <v>265</v>
      </c>
      <c r="E28" s="155"/>
      <c r="F28" s="155"/>
      <c r="G28" s="126"/>
      <c r="H28" s="155" t="s">
        <v>266</v>
      </c>
      <c r="I28" s="155"/>
      <c r="J28" s="155"/>
      <c r="K28" s="114"/>
      <c r="L28" s="114"/>
    </row>
    <row r="29" spans="2:13" ht="30" customHeight="1" x14ac:dyDescent="0.25">
      <c r="B29" s="127" t="s">
        <v>263</v>
      </c>
      <c r="C29" s="107"/>
      <c r="D29" s="128" t="s">
        <v>262</v>
      </c>
      <c r="E29" s="129" t="s">
        <v>261</v>
      </c>
      <c r="F29" s="128" t="s">
        <v>114</v>
      </c>
      <c r="G29" s="130"/>
      <c r="H29" s="128" t="s">
        <v>262</v>
      </c>
      <c r="I29" s="129" t="s">
        <v>261</v>
      </c>
      <c r="J29" s="128" t="s">
        <v>114</v>
      </c>
      <c r="K29" s="114"/>
      <c r="L29" s="114"/>
    </row>
    <row r="30" spans="2:13" ht="15.75" x14ac:dyDescent="0.25">
      <c r="B30" s="111" t="s">
        <v>267</v>
      </c>
      <c r="C30" s="111"/>
      <c r="D30" s="135">
        <f>+D9/D$18*100</f>
        <v>59.602512235333215</v>
      </c>
      <c r="E30" s="135">
        <f t="shared" ref="E30:J30" si="0">+E9/E$18*100</f>
        <v>74.246761254899383</v>
      </c>
      <c r="F30" s="135">
        <f t="shared" si="0"/>
        <v>63.019505988629213</v>
      </c>
      <c r="G30" s="135"/>
      <c r="H30" s="135">
        <f t="shared" si="0"/>
        <v>18.691063969552989</v>
      </c>
      <c r="I30" s="135">
        <f t="shared" si="0"/>
        <v>50.531539766341872</v>
      </c>
      <c r="J30" s="135">
        <f t="shared" si="0"/>
        <v>23.417111128779549</v>
      </c>
      <c r="K30" s="114"/>
      <c r="L30" s="114"/>
    </row>
    <row r="31" spans="2:13" ht="15.75" x14ac:dyDescent="0.25">
      <c r="B31" s="111" t="s">
        <v>269</v>
      </c>
      <c r="C31" s="111"/>
      <c r="D31" s="135">
        <f t="shared" ref="D31:J39" si="1">+D10/D$18*100</f>
        <v>4.7546039381687004</v>
      </c>
      <c r="E31" s="135">
        <f t="shared" si="1"/>
        <v>11.924525598743125</v>
      </c>
      <c r="F31" s="135">
        <f t="shared" si="1"/>
        <v>6.4275867926032682</v>
      </c>
      <c r="G31" s="135"/>
      <c r="H31" s="135">
        <f t="shared" si="1"/>
        <v>4.0283509056217826</v>
      </c>
      <c r="I31" s="135">
        <f t="shared" si="1"/>
        <v>19.826650286090587</v>
      </c>
      <c r="J31" s="135">
        <f t="shared" si="1"/>
        <v>6.3732752837683284</v>
      </c>
      <c r="K31" s="114"/>
      <c r="L31" s="114"/>
    </row>
    <row r="32" spans="2:13" ht="15.75" x14ac:dyDescent="0.25">
      <c r="B32" s="111" t="s">
        <v>270</v>
      </c>
      <c r="C32" s="111"/>
      <c r="D32" s="135">
        <f t="shared" si="1"/>
        <v>5.8910198016184934</v>
      </c>
      <c r="E32" s="135">
        <f t="shared" si="1"/>
        <v>5.1558556840545231</v>
      </c>
      <c r="F32" s="135">
        <f t="shared" si="1"/>
        <v>5.7194813912836855</v>
      </c>
      <c r="G32" s="135"/>
      <c r="H32" s="135">
        <f t="shared" si="1"/>
        <v>4.2012936798579696</v>
      </c>
      <c r="I32" s="135">
        <f t="shared" si="1"/>
        <v>7.8141452264559668</v>
      </c>
      <c r="J32" s="135">
        <f t="shared" si="1"/>
        <v>4.7375453017708775</v>
      </c>
      <c r="K32" s="114"/>
      <c r="L32" s="114"/>
    </row>
    <row r="33" spans="2:12" ht="15.75" x14ac:dyDescent="0.25">
      <c r="B33" s="111" t="s">
        <v>276</v>
      </c>
      <c r="C33" s="111"/>
      <c r="D33" s="135">
        <f t="shared" si="1"/>
        <v>1.0842102037906258</v>
      </c>
      <c r="E33" s="135">
        <f t="shared" si="1"/>
        <v>2.0328370952113137E-3</v>
      </c>
      <c r="F33" s="135">
        <f t="shared" si="1"/>
        <v>0.83170198045900146</v>
      </c>
      <c r="G33" s="135"/>
      <c r="H33" s="135">
        <f t="shared" si="1"/>
        <v>1.0706422698224118</v>
      </c>
      <c r="I33" s="135">
        <f t="shared" si="1"/>
        <v>2.2042167204434746E-3</v>
      </c>
      <c r="J33" s="135">
        <f t="shared" si="1"/>
        <v>0.91205517276083603</v>
      </c>
      <c r="K33" s="114"/>
      <c r="L33" s="114"/>
    </row>
    <row r="34" spans="2:12" ht="16.5" customHeight="1" x14ac:dyDescent="0.25">
      <c r="B34" s="111" t="s">
        <v>271</v>
      </c>
      <c r="C34" s="111"/>
      <c r="D34" s="135">
        <f t="shared" si="1"/>
        <v>0.76172535580572898</v>
      </c>
      <c r="E34" s="135">
        <f t="shared" si="1"/>
        <v>9.0025642787929586E-3</v>
      </c>
      <c r="F34" s="135">
        <f t="shared" si="1"/>
        <v>0.58608991877003336</v>
      </c>
      <c r="G34" s="135"/>
      <c r="H34" s="135">
        <f t="shared" si="1"/>
        <v>24.550784797441352</v>
      </c>
      <c r="I34" s="135">
        <f t="shared" si="1"/>
        <v>0.28283162918198335</v>
      </c>
      <c r="J34" s="135">
        <f t="shared" si="1"/>
        <v>20.948718928103364</v>
      </c>
      <c r="K34" s="114"/>
      <c r="L34" s="114"/>
    </row>
    <row r="35" spans="2:12" ht="15.75" x14ac:dyDescent="0.25">
      <c r="B35" s="111" t="s">
        <v>272</v>
      </c>
      <c r="C35" s="111"/>
      <c r="D35" s="135">
        <f t="shared" si="1"/>
        <v>25.973052216265774</v>
      </c>
      <c r="E35" s="135">
        <f t="shared" si="1"/>
        <v>8.3956172032227236</v>
      </c>
      <c r="F35" s="135">
        <f t="shared" si="1"/>
        <v>21.871647934060139</v>
      </c>
      <c r="G35" s="135"/>
      <c r="H35" s="135">
        <f t="shared" si="1"/>
        <v>38.96063201080446</v>
      </c>
      <c r="I35" s="135">
        <f t="shared" si="1"/>
        <v>20.969369383620808</v>
      </c>
      <c r="J35" s="135">
        <f t="shared" si="1"/>
        <v>36.290208485328272</v>
      </c>
      <c r="K35" s="114"/>
      <c r="L35" s="114"/>
    </row>
    <row r="36" spans="2:12" ht="15.75" customHeight="1" x14ac:dyDescent="0.25">
      <c r="B36" s="111" t="s">
        <v>273</v>
      </c>
      <c r="C36" s="111"/>
      <c r="D36" s="135">
        <f t="shared" si="1"/>
        <v>0.43007800209058333</v>
      </c>
      <c r="E36" s="135">
        <f t="shared" si="1"/>
        <v>4.3560794897385289E-3</v>
      </c>
      <c r="F36" s="135">
        <f t="shared" si="1"/>
        <v>0.33074281950630485</v>
      </c>
      <c r="G36" s="135"/>
      <c r="H36" s="135">
        <f t="shared" si="1"/>
        <v>3.0849138228130473</v>
      </c>
      <c r="I36" s="135">
        <f t="shared" si="1"/>
        <v>2.1832634921217987E-2</v>
      </c>
      <c r="J36" s="135">
        <f t="shared" si="1"/>
        <v>2.6302640167326858</v>
      </c>
      <c r="K36" s="114"/>
      <c r="L36" s="114"/>
    </row>
    <row r="37" spans="2:12" ht="15.75" customHeight="1" x14ac:dyDescent="0.25">
      <c r="B37" s="111" t="s">
        <v>274</v>
      </c>
      <c r="C37" s="111"/>
      <c r="D37" s="135">
        <f t="shared" si="1"/>
        <v>1.016242677360774</v>
      </c>
      <c r="E37" s="135">
        <f t="shared" si="1"/>
        <v>0.19157069578205663</v>
      </c>
      <c r="F37" s="135">
        <f t="shared" si="1"/>
        <v>0.82381908460380093</v>
      </c>
      <c r="G37" s="135"/>
      <c r="H37" s="135">
        <f t="shared" si="1"/>
        <v>4.3336342138029291</v>
      </c>
      <c r="I37" s="135">
        <f t="shared" si="1"/>
        <v>0.44805038977014489</v>
      </c>
      <c r="J37" s="135">
        <f t="shared" si="1"/>
        <v>3.7569012368617116</v>
      </c>
      <c r="K37" s="114"/>
      <c r="L37" s="114"/>
    </row>
    <row r="38" spans="2:12" ht="15.75" x14ac:dyDescent="0.25">
      <c r="B38" s="111" t="s">
        <v>275</v>
      </c>
      <c r="C38" s="111"/>
      <c r="D38" s="135">
        <f t="shared" si="1"/>
        <v>0.4865555695661038</v>
      </c>
      <c r="E38" s="135">
        <f t="shared" si="1"/>
        <v>7.0278082434448261E-2</v>
      </c>
      <c r="F38" s="135">
        <f t="shared" si="1"/>
        <v>0.3894240900845593</v>
      </c>
      <c r="G38" s="135"/>
      <c r="H38" s="135">
        <f t="shared" si="1"/>
        <v>1.078684330283062</v>
      </c>
      <c r="I38" s="135">
        <f t="shared" si="1"/>
        <v>0.10337646689698918</v>
      </c>
      <c r="J38" s="135">
        <f t="shared" si="1"/>
        <v>0.93392044589437651</v>
      </c>
      <c r="K38" s="114"/>
      <c r="L38" s="114"/>
    </row>
    <row r="39" spans="2:12" ht="15.75" x14ac:dyDescent="0.25">
      <c r="B39" s="133" t="s">
        <v>114</v>
      </c>
      <c r="C39" s="133"/>
      <c r="D39" s="136">
        <f t="shared" si="1"/>
        <v>100</v>
      </c>
      <c r="E39" s="136">
        <f t="shared" si="1"/>
        <v>100</v>
      </c>
      <c r="F39" s="136">
        <f t="shared" si="1"/>
        <v>100</v>
      </c>
      <c r="G39" s="136"/>
      <c r="H39" s="136">
        <f t="shared" si="1"/>
        <v>100</v>
      </c>
      <c r="I39" s="136">
        <f t="shared" si="1"/>
        <v>100</v>
      </c>
      <c r="J39" s="136">
        <f t="shared" si="1"/>
        <v>100</v>
      </c>
      <c r="K39" s="114"/>
      <c r="L39" s="114"/>
    </row>
    <row r="40" spans="2:12" ht="15.75" customHeight="1" x14ac:dyDescent="0.25">
      <c r="B40" s="111"/>
      <c r="C40" s="111"/>
      <c r="D40" s="112"/>
      <c r="E40" s="112"/>
      <c r="F40" s="112"/>
      <c r="G40" s="112"/>
      <c r="H40" s="112"/>
      <c r="I40" s="112"/>
      <c r="J40" s="113"/>
      <c r="K40" s="114"/>
      <c r="L40" s="114"/>
    </row>
    <row r="41" spans="2:12" ht="15.75" x14ac:dyDescent="0.25">
      <c r="B41" s="111"/>
      <c r="C41" s="111"/>
      <c r="D41" s="112"/>
      <c r="E41" s="112"/>
      <c r="F41" s="112"/>
      <c r="G41" s="112"/>
      <c r="H41" s="112"/>
      <c r="I41" s="112"/>
      <c r="J41" s="113"/>
      <c r="K41" s="114"/>
      <c r="L41" s="114"/>
    </row>
    <row r="42" spans="2:12" ht="15.75" x14ac:dyDescent="0.25">
      <c r="B42" s="111"/>
      <c r="C42" s="111"/>
      <c r="D42" s="112"/>
      <c r="E42" s="112"/>
      <c r="F42" s="112"/>
      <c r="G42" s="112"/>
      <c r="H42" s="112"/>
      <c r="I42" s="112"/>
      <c r="J42" s="113"/>
      <c r="K42" s="114"/>
      <c r="L42" s="114"/>
    </row>
    <row r="43" spans="2:12" ht="15.75" customHeight="1" x14ac:dyDescent="0.25">
      <c r="B43" s="156" t="s">
        <v>310</v>
      </c>
      <c r="C43" s="157"/>
      <c r="D43" s="157"/>
      <c r="E43" s="157"/>
      <c r="F43" s="157"/>
      <c r="G43" s="157"/>
      <c r="H43" s="157"/>
      <c r="I43" s="157"/>
      <c r="J43" s="157"/>
      <c r="K43" s="114"/>
      <c r="L43" s="114"/>
    </row>
    <row r="44" spans="2:12" ht="15.75" customHeight="1" x14ac:dyDescent="0.25">
      <c r="B44" s="157"/>
      <c r="C44" s="157"/>
      <c r="D44" s="157"/>
      <c r="E44" s="157"/>
      <c r="F44" s="157"/>
      <c r="G44" s="157"/>
      <c r="H44" s="157"/>
      <c r="I44" s="157"/>
      <c r="J44" s="157"/>
      <c r="K44" s="114"/>
      <c r="L44" s="114"/>
    </row>
    <row r="45" spans="2:12" ht="15" customHeight="1" x14ac:dyDescent="0.25">
      <c r="B45" s="157"/>
      <c r="C45" s="157"/>
      <c r="D45" s="157"/>
      <c r="E45" s="157"/>
      <c r="F45" s="157"/>
      <c r="G45" s="157"/>
      <c r="H45" s="157"/>
      <c r="I45" s="157"/>
      <c r="J45" s="157"/>
      <c r="K45" s="114"/>
      <c r="L45" s="114"/>
    </row>
    <row r="46" spans="2:12" ht="15.75" customHeight="1" x14ac:dyDescent="0.25">
      <c r="B46" s="157"/>
      <c r="C46" s="157"/>
      <c r="D46" s="157"/>
      <c r="E46" s="157"/>
      <c r="F46" s="157"/>
      <c r="G46" s="157"/>
      <c r="H46" s="157"/>
      <c r="I46" s="157"/>
      <c r="J46" s="157"/>
      <c r="K46" s="114"/>
      <c r="L46" s="114"/>
    </row>
    <row r="47" spans="2:12" ht="15.75" customHeight="1" x14ac:dyDescent="0.25">
      <c r="B47" s="157"/>
      <c r="C47" s="157"/>
      <c r="D47" s="157"/>
      <c r="E47" s="157"/>
      <c r="F47" s="157"/>
      <c r="G47" s="157"/>
      <c r="H47" s="157"/>
      <c r="I47" s="157"/>
      <c r="J47" s="157"/>
      <c r="K47" s="114"/>
      <c r="L47" s="114"/>
    </row>
    <row r="48" spans="2:12" ht="15.75" customHeight="1" x14ac:dyDescent="0.25">
      <c r="B48" s="157"/>
      <c r="C48" s="157"/>
      <c r="D48" s="157"/>
      <c r="E48" s="157"/>
      <c r="F48" s="157"/>
      <c r="G48" s="157"/>
      <c r="H48" s="157"/>
      <c r="I48" s="157"/>
      <c r="J48" s="157"/>
      <c r="K48" s="114"/>
      <c r="L48" s="114"/>
    </row>
    <row r="49" spans="2:13" ht="13.5" customHeight="1" x14ac:dyDescent="0.25">
      <c r="B49" s="157"/>
      <c r="C49" s="157"/>
      <c r="D49" s="157"/>
      <c r="E49" s="157"/>
      <c r="F49" s="157"/>
      <c r="G49" s="157"/>
      <c r="H49" s="157"/>
      <c r="I49" s="157"/>
      <c r="J49" s="157"/>
      <c r="K49" s="114"/>
      <c r="L49" s="114"/>
    </row>
    <row r="50" spans="2:13" ht="15.75" customHeight="1" x14ac:dyDescent="0.25">
      <c r="B50" s="157"/>
      <c r="C50" s="157"/>
      <c r="D50" s="157"/>
      <c r="E50" s="157"/>
      <c r="F50" s="157"/>
      <c r="G50" s="157"/>
      <c r="H50" s="157"/>
      <c r="I50" s="157"/>
      <c r="J50" s="157"/>
      <c r="K50" s="114"/>
      <c r="L50" s="114"/>
    </row>
    <row r="51" spans="2:13" ht="15.75" customHeight="1" x14ac:dyDescent="0.25">
      <c r="B51" s="157"/>
      <c r="C51" s="157"/>
      <c r="D51" s="157"/>
      <c r="E51" s="157"/>
      <c r="F51" s="157"/>
      <c r="G51" s="157"/>
      <c r="H51" s="157"/>
      <c r="I51" s="157"/>
      <c r="J51" s="157"/>
      <c r="K51" s="114"/>
      <c r="L51" s="114"/>
    </row>
    <row r="52" spans="2:13" ht="15.75" x14ac:dyDescent="0.25">
      <c r="B52" s="111"/>
      <c r="C52" s="111"/>
      <c r="D52" s="112"/>
      <c r="E52" s="112"/>
      <c r="F52" s="112"/>
      <c r="G52" s="112"/>
      <c r="H52" s="112"/>
      <c r="I52" s="112"/>
      <c r="J52" s="113"/>
      <c r="K52" s="114"/>
      <c r="L52" s="114"/>
    </row>
    <row r="53" spans="2:13" ht="15.75" x14ac:dyDescent="0.25">
      <c r="B53" s="111"/>
      <c r="C53" s="111"/>
      <c r="D53" s="112"/>
      <c r="E53" s="112"/>
      <c r="F53" s="112"/>
      <c r="G53" s="112"/>
      <c r="H53" s="112"/>
      <c r="I53" s="112"/>
      <c r="J53" s="113"/>
      <c r="K53" s="114"/>
      <c r="L53" s="114"/>
    </row>
    <row r="54" spans="2:13" ht="15.75" x14ac:dyDescent="0.25">
      <c r="B54" s="111"/>
      <c r="C54" s="111"/>
      <c r="D54" s="112"/>
      <c r="E54" s="112"/>
      <c r="F54" s="112"/>
      <c r="G54" s="112"/>
      <c r="H54" s="112"/>
      <c r="I54" s="112"/>
      <c r="J54" s="113"/>
      <c r="K54" s="114"/>
      <c r="L54" s="114"/>
    </row>
    <row r="55" spans="2:13" s="104" customFormat="1" ht="15.75" x14ac:dyDescent="0.25">
      <c r="B55" s="111"/>
      <c r="C55" s="111"/>
      <c r="D55" s="112"/>
      <c r="E55" s="112"/>
      <c r="F55" s="112"/>
      <c r="G55" s="112"/>
      <c r="H55" s="112"/>
      <c r="I55" s="112"/>
      <c r="J55" s="113"/>
      <c r="K55" s="114"/>
      <c r="L55" s="114"/>
      <c r="M55" s="103"/>
    </row>
    <row r="56" spans="2:13" ht="15.75" x14ac:dyDescent="0.25">
      <c r="B56" s="111"/>
      <c r="C56" s="111"/>
      <c r="D56" s="112"/>
      <c r="E56" s="112"/>
      <c r="F56" s="112"/>
      <c r="G56" s="112"/>
      <c r="H56" s="112"/>
      <c r="I56" s="112"/>
      <c r="J56" s="113"/>
      <c r="K56" s="114"/>
      <c r="L56" s="114"/>
      <c r="M56" s="104"/>
    </row>
    <row r="57" spans="2:13" ht="15.75" x14ac:dyDescent="0.25">
      <c r="B57" s="111"/>
      <c r="C57" s="111"/>
      <c r="D57" s="112"/>
      <c r="E57" s="112"/>
      <c r="F57" s="112"/>
      <c r="G57" s="112"/>
      <c r="H57" s="112"/>
      <c r="I57" s="112"/>
      <c r="J57" s="113"/>
      <c r="K57" s="114"/>
      <c r="L57" s="114"/>
    </row>
    <row r="58" spans="2:13" s="104" customFormat="1" ht="15.75" x14ac:dyDescent="0.25">
      <c r="B58" s="111"/>
      <c r="C58" s="111"/>
      <c r="D58" s="112"/>
      <c r="E58" s="112"/>
      <c r="F58" s="112"/>
      <c r="G58" s="112"/>
      <c r="H58" s="112"/>
      <c r="I58" s="112"/>
      <c r="J58" s="113"/>
      <c r="K58" s="114"/>
      <c r="L58" s="114"/>
      <c r="M58" s="103"/>
    </row>
    <row r="59" spans="2:13" ht="15.75" x14ac:dyDescent="0.25">
      <c r="B59" s="111"/>
      <c r="C59" s="111"/>
      <c r="D59" s="112"/>
      <c r="E59" s="112"/>
      <c r="F59" s="112"/>
      <c r="G59" s="112"/>
      <c r="H59" s="112"/>
      <c r="I59" s="112"/>
      <c r="J59" s="113"/>
      <c r="K59" s="114"/>
      <c r="L59" s="114"/>
      <c r="M59" s="104"/>
    </row>
    <row r="60" spans="2:13" ht="15.75" x14ac:dyDescent="0.25">
      <c r="B60" s="111"/>
      <c r="C60" s="111"/>
      <c r="D60" s="112"/>
      <c r="E60" s="112"/>
      <c r="F60" s="112"/>
      <c r="G60" s="112"/>
      <c r="H60" s="112"/>
      <c r="I60" s="112"/>
      <c r="J60" s="113"/>
      <c r="K60" s="114"/>
      <c r="L60" s="114"/>
    </row>
    <row r="61" spans="2:13" ht="15.75" customHeight="1" x14ac:dyDescent="0.25">
      <c r="B61" s="111"/>
      <c r="C61" s="111"/>
      <c r="D61" s="112"/>
      <c r="E61" s="112"/>
      <c r="F61" s="112"/>
      <c r="G61" s="112"/>
      <c r="H61" s="112"/>
      <c r="I61" s="112"/>
      <c r="J61" s="113"/>
      <c r="K61" s="114"/>
      <c r="L61" s="114"/>
    </row>
    <row r="62" spans="2:13" ht="15.75" x14ac:dyDescent="0.25">
      <c r="B62" s="111"/>
      <c r="C62" s="111"/>
      <c r="D62" s="112"/>
      <c r="E62" s="112"/>
      <c r="F62" s="112"/>
      <c r="G62" s="112"/>
      <c r="H62" s="112"/>
      <c r="I62" s="112"/>
      <c r="J62" s="113"/>
      <c r="K62" s="114"/>
      <c r="L62" s="114"/>
    </row>
    <row r="63" spans="2:13" ht="15.75" x14ac:dyDescent="0.25">
      <c r="B63" s="111"/>
      <c r="C63" s="111"/>
      <c r="D63" s="112"/>
      <c r="E63" s="112"/>
      <c r="F63" s="112"/>
      <c r="G63" s="112"/>
      <c r="H63" s="112"/>
      <c r="I63" s="112"/>
      <c r="J63" s="113"/>
      <c r="K63" s="114"/>
      <c r="L63" s="114"/>
    </row>
    <row r="64" spans="2:13" ht="15.75" x14ac:dyDescent="0.25">
      <c r="B64" s="111"/>
      <c r="C64" s="111"/>
      <c r="D64" s="112"/>
      <c r="E64" s="112"/>
      <c r="F64" s="112"/>
      <c r="G64" s="112"/>
      <c r="H64" s="112"/>
      <c r="I64" s="112"/>
      <c r="J64" s="113"/>
      <c r="K64" s="114"/>
      <c r="L64" s="114"/>
    </row>
    <row r="65" spans="2:12" ht="15.75" x14ac:dyDescent="0.25">
      <c r="B65" s="111"/>
      <c r="C65" s="111"/>
      <c r="D65" s="112"/>
      <c r="E65" s="112"/>
      <c r="F65" s="112"/>
      <c r="G65" s="112"/>
      <c r="H65" s="112"/>
      <c r="I65" s="112"/>
      <c r="J65" s="113"/>
      <c r="K65" s="114"/>
      <c r="L65" s="114"/>
    </row>
    <row r="66" spans="2:12" ht="15.75" x14ac:dyDescent="0.25">
      <c r="B66" s="111"/>
      <c r="C66" s="111"/>
      <c r="D66" s="112"/>
      <c r="E66" s="112"/>
      <c r="F66" s="112"/>
      <c r="G66" s="112"/>
      <c r="H66" s="112"/>
      <c r="I66" s="112"/>
      <c r="J66" s="113"/>
      <c r="K66" s="114"/>
      <c r="L66" s="114"/>
    </row>
    <row r="67" spans="2:12" ht="15.75" x14ac:dyDescent="0.25">
      <c r="B67" s="111"/>
      <c r="C67" s="111"/>
      <c r="D67" s="112"/>
      <c r="E67" s="112"/>
      <c r="F67" s="112"/>
      <c r="G67" s="112"/>
      <c r="H67" s="112"/>
      <c r="I67" s="112"/>
      <c r="J67" s="113"/>
      <c r="K67" s="114"/>
      <c r="L67" s="114"/>
    </row>
    <row r="68" spans="2:12" ht="15.75" x14ac:dyDescent="0.25">
      <c r="B68" s="111"/>
      <c r="C68" s="111"/>
      <c r="D68" s="112"/>
      <c r="E68" s="112"/>
      <c r="F68" s="112"/>
      <c r="G68" s="112"/>
      <c r="H68" s="112"/>
      <c r="I68" s="112"/>
      <c r="J68" s="113"/>
      <c r="K68" s="114"/>
      <c r="L68" s="114"/>
    </row>
    <row r="69" spans="2:12" ht="15" customHeight="1" x14ac:dyDescent="0.25">
      <c r="B69" s="111"/>
      <c r="C69" s="111"/>
      <c r="D69" s="112"/>
      <c r="E69" s="112"/>
      <c r="F69" s="112"/>
      <c r="G69" s="112"/>
      <c r="H69" s="112"/>
      <c r="I69" s="112"/>
      <c r="J69" s="113"/>
      <c r="K69" s="114"/>
      <c r="L69" s="114"/>
    </row>
    <row r="70" spans="2:12" ht="15.75" x14ac:dyDescent="0.25">
      <c r="B70" s="111"/>
      <c r="C70" s="111"/>
      <c r="D70" s="112"/>
      <c r="E70" s="112"/>
      <c r="F70" s="112"/>
      <c r="G70" s="112"/>
      <c r="H70" s="112"/>
      <c r="I70" s="112"/>
      <c r="J70" s="113"/>
      <c r="K70" s="114"/>
      <c r="L70" s="114"/>
    </row>
    <row r="71" spans="2:12" ht="15.75" x14ac:dyDescent="0.25">
      <c r="B71" s="111"/>
      <c r="C71" s="111"/>
      <c r="D71" s="112"/>
      <c r="E71" s="112"/>
      <c r="F71" s="112"/>
      <c r="G71" s="112"/>
      <c r="H71" s="112"/>
      <c r="I71" s="112"/>
      <c r="J71" s="113"/>
      <c r="K71" s="114"/>
      <c r="L71" s="114"/>
    </row>
    <row r="72" spans="2:12" ht="15.75" x14ac:dyDescent="0.25">
      <c r="B72" s="111"/>
      <c r="C72" s="111"/>
      <c r="D72" s="112"/>
      <c r="E72" s="112"/>
      <c r="F72" s="112"/>
      <c r="G72" s="112"/>
      <c r="H72" s="112"/>
      <c r="I72" s="112"/>
      <c r="J72" s="113"/>
      <c r="K72" s="114"/>
      <c r="L72" s="114"/>
    </row>
    <row r="73" spans="2:12" ht="15.75" x14ac:dyDescent="0.25">
      <c r="B73" s="111"/>
      <c r="C73" s="111"/>
      <c r="D73" s="112"/>
      <c r="E73" s="112"/>
      <c r="F73" s="112"/>
      <c r="G73" s="112"/>
      <c r="H73" s="112"/>
      <c r="I73" s="112"/>
      <c r="J73" s="113"/>
      <c r="K73" s="114"/>
      <c r="L73" s="114"/>
    </row>
    <row r="74" spans="2:12" ht="15.75" x14ac:dyDescent="0.25">
      <c r="B74" s="111"/>
      <c r="C74" s="111"/>
      <c r="D74" s="112"/>
      <c r="E74" s="112"/>
      <c r="F74" s="112"/>
      <c r="G74" s="112"/>
      <c r="H74" s="112"/>
      <c r="I74" s="112"/>
      <c r="J74" s="113"/>
      <c r="K74" s="114"/>
      <c r="L74" s="114"/>
    </row>
    <row r="75" spans="2:12" ht="15.75" x14ac:dyDescent="0.25">
      <c r="B75" s="111"/>
      <c r="C75" s="111"/>
      <c r="D75" s="112"/>
      <c r="E75" s="112"/>
      <c r="F75" s="112"/>
      <c r="G75" s="112"/>
      <c r="H75" s="112"/>
      <c r="I75" s="112"/>
      <c r="J75" s="113"/>
      <c r="K75" s="114"/>
      <c r="L75" s="114"/>
    </row>
    <row r="76" spans="2:12" ht="15.75" x14ac:dyDescent="0.25">
      <c r="B76" s="111"/>
      <c r="C76" s="111"/>
      <c r="D76" s="112"/>
      <c r="E76" s="112"/>
      <c r="F76" s="112"/>
      <c r="G76" s="112"/>
      <c r="H76" s="112"/>
      <c r="I76" s="112"/>
      <c r="J76" s="113"/>
      <c r="K76" s="114"/>
      <c r="L76" s="114"/>
    </row>
    <row r="77" spans="2:12" ht="15.75" x14ac:dyDescent="0.25">
      <c r="B77" s="111"/>
      <c r="C77" s="111"/>
      <c r="D77" s="112"/>
      <c r="E77" s="112"/>
      <c r="F77" s="112"/>
      <c r="G77" s="112"/>
      <c r="H77" s="112"/>
      <c r="I77" s="112"/>
      <c r="J77" s="113"/>
      <c r="K77" s="114"/>
      <c r="L77" s="114"/>
    </row>
    <row r="78" spans="2:12" ht="15.75" x14ac:dyDescent="0.25">
      <c r="B78" s="111"/>
      <c r="C78" s="111"/>
      <c r="D78" s="112"/>
      <c r="E78" s="112"/>
      <c r="F78" s="112"/>
      <c r="G78" s="112"/>
      <c r="H78" s="112"/>
      <c r="I78" s="112"/>
      <c r="J78" s="113"/>
      <c r="K78" s="114"/>
      <c r="L78" s="114"/>
    </row>
    <row r="79" spans="2:12" ht="15.75" x14ac:dyDescent="0.25">
      <c r="B79" s="111"/>
      <c r="C79" s="111"/>
      <c r="D79" s="112"/>
      <c r="E79" s="112"/>
      <c r="F79" s="112"/>
      <c r="G79" s="112"/>
      <c r="H79" s="112"/>
      <c r="I79" s="112"/>
      <c r="J79" s="113"/>
      <c r="K79" s="114"/>
      <c r="L79" s="114"/>
    </row>
    <row r="80" spans="2:12" ht="15.75" x14ac:dyDescent="0.25">
      <c r="B80" s="111"/>
      <c r="C80" s="111"/>
      <c r="D80" s="112"/>
      <c r="E80" s="112"/>
      <c r="F80" s="112"/>
      <c r="G80" s="112"/>
      <c r="H80" s="112"/>
      <c r="I80" s="112"/>
      <c r="J80" s="113"/>
      <c r="K80" s="114"/>
      <c r="L80" s="114"/>
    </row>
    <row r="81" spans="2:12" ht="15.75" x14ac:dyDescent="0.25">
      <c r="B81" s="111"/>
      <c r="C81" s="111"/>
      <c r="D81" s="112"/>
      <c r="E81" s="112"/>
      <c r="F81" s="112"/>
      <c r="G81" s="112"/>
      <c r="H81" s="112"/>
      <c r="I81" s="112"/>
      <c r="J81" s="113"/>
      <c r="K81" s="114"/>
      <c r="L81" s="114"/>
    </row>
    <row r="82" spans="2:12" ht="15.75" x14ac:dyDescent="0.25">
      <c r="B82" s="111"/>
      <c r="C82" s="111"/>
      <c r="D82" s="112"/>
      <c r="E82" s="112"/>
      <c r="F82" s="112"/>
      <c r="G82" s="112"/>
      <c r="H82" s="112"/>
      <c r="I82" s="112"/>
      <c r="J82" s="113"/>
      <c r="K82" s="114"/>
      <c r="L82" s="114"/>
    </row>
    <row r="83" spans="2:12" ht="15.75" x14ac:dyDescent="0.25">
      <c r="B83" s="111"/>
      <c r="C83" s="111"/>
      <c r="D83" s="112"/>
      <c r="E83" s="112"/>
      <c r="F83" s="112"/>
      <c r="G83" s="112"/>
      <c r="H83" s="112"/>
      <c r="I83" s="112"/>
      <c r="J83" s="113"/>
      <c r="K83" s="114"/>
      <c r="L83" s="114"/>
    </row>
    <row r="84" spans="2:12" ht="15.75" x14ac:dyDescent="0.25">
      <c r="B84" s="111"/>
      <c r="C84" s="111"/>
      <c r="D84" s="112"/>
      <c r="E84" s="112"/>
      <c r="F84" s="112"/>
      <c r="G84" s="112"/>
      <c r="H84" s="112"/>
      <c r="I84" s="112"/>
      <c r="J84" s="113"/>
      <c r="K84" s="114"/>
      <c r="L84" s="114"/>
    </row>
    <row r="85" spans="2:12" ht="15.75" x14ac:dyDescent="0.25">
      <c r="B85" s="111"/>
      <c r="C85" s="111"/>
      <c r="D85" s="112"/>
      <c r="E85" s="112"/>
      <c r="F85" s="112"/>
      <c r="G85" s="112"/>
      <c r="H85" s="112"/>
      <c r="I85" s="112"/>
      <c r="J85" s="113"/>
      <c r="K85" s="114"/>
      <c r="L85" s="114"/>
    </row>
    <row r="86" spans="2:12" ht="15.75" x14ac:dyDescent="0.25">
      <c r="B86" s="111"/>
      <c r="C86" s="111"/>
      <c r="D86" s="112"/>
      <c r="E86" s="112"/>
      <c r="F86" s="112"/>
      <c r="G86" s="112"/>
      <c r="H86" s="112"/>
      <c r="I86" s="112"/>
      <c r="J86" s="113"/>
      <c r="K86" s="114"/>
      <c r="L86" s="114"/>
    </row>
    <row r="87" spans="2:12" ht="15" customHeight="1" x14ac:dyDescent="0.25">
      <c r="B87" s="111"/>
      <c r="C87" s="111"/>
      <c r="D87" s="112"/>
      <c r="E87" s="112"/>
      <c r="F87" s="112"/>
      <c r="G87" s="112"/>
      <c r="H87" s="112"/>
      <c r="I87" s="112"/>
      <c r="J87" s="113"/>
      <c r="K87" s="114"/>
      <c r="L87" s="114"/>
    </row>
    <row r="88" spans="2:12" ht="15.75" x14ac:dyDescent="0.25">
      <c r="B88" s="111"/>
      <c r="C88" s="111"/>
      <c r="D88" s="112"/>
      <c r="E88" s="112"/>
      <c r="F88" s="112"/>
      <c r="G88" s="112"/>
      <c r="H88" s="112"/>
      <c r="I88" s="112"/>
      <c r="J88" s="113"/>
      <c r="K88" s="114"/>
      <c r="L88" s="114"/>
    </row>
    <row r="89" spans="2:12" ht="15.75" x14ac:dyDescent="0.25">
      <c r="B89" s="111"/>
      <c r="C89" s="111"/>
      <c r="D89" s="112"/>
      <c r="E89" s="112"/>
      <c r="F89" s="112"/>
      <c r="G89" s="112"/>
      <c r="H89" s="112"/>
      <c r="I89" s="112"/>
      <c r="J89" s="113"/>
      <c r="K89" s="114"/>
      <c r="L89" s="114"/>
    </row>
    <row r="90" spans="2:12" ht="15" customHeight="1" x14ac:dyDescent="0.25">
      <c r="B90" s="111"/>
      <c r="C90" s="111"/>
      <c r="D90" s="112"/>
      <c r="E90" s="112"/>
      <c r="F90" s="112"/>
      <c r="G90" s="112"/>
      <c r="H90" s="112"/>
      <c r="I90" s="112"/>
      <c r="J90" s="113"/>
      <c r="K90" s="114"/>
      <c r="L90" s="114"/>
    </row>
    <row r="91" spans="2:12" ht="15.75" x14ac:dyDescent="0.25">
      <c r="B91" s="111"/>
      <c r="C91" s="111"/>
      <c r="D91" s="112"/>
      <c r="E91" s="112"/>
      <c r="F91" s="112"/>
      <c r="G91" s="112"/>
      <c r="H91" s="112"/>
      <c r="I91" s="112"/>
      <c r="J91" s="113"/>
      <c r="K91" s="114"/>
      <c r="L91" s="114"/>
    </row>
    <row r="92" spans="2:12" ht="15.75" x14ac:dyDescent="0.25">
      <c r="B92" s="111"/>
      <c r="C92" s="111"/>
      <c r="D92" s="112"/>
      <c r="E92" s="112"/>
      <c r="F92" s="112"/>
      <c r="G92" s="112"/>
      <c r="H92" s="112"/>
      <c r="I92" s="112"/>
      <c r="J92" s="113"/>
      <c r="K92" s="114"/>
      <c r="L92" s="114"/>
    </row>
    <row r="93" spans="2:12" ht="15.75" x14ac:dyDescent="0.25">
      <c r="B93" s="111"/>
      <c r="C93" s="111"/>
      <c r="D93" s="112"/>
      <c r="E93" s="112"/>
      <c r="F93" s="112"/>
      <c r="G93" s="112"/>
      <c r="H93" s="112"/>
      <c r="I93" s="112"/>
      <c r="J93" s="113"/>
      <c r="K93" s="114"/>
      <c r="L93" s="114"/>
    </row>
    <row r="94" spans="2:12" ht="15.75" x14ac:dyDescent="0.25">
      <c r="B94" s="111"/>
      <c r="C94" s="111"/>
      <c r="D94" s="112"/>
      <c r="E94" s="112"/>
      <c r="F94" s="112"/>
      <c r="G94" s="112"/>
      <c r="H94" s="112"/>
      <c r="I94" s="112"/>
      <c r="J94" s="113"/>
      <c r="K94" s="114"/>
      <c r="L94" s="114"/>
    </row>
    <row r="95" spans="2:12" ht="15.75" x14ac:dyDescent="0.25">
      <c r="B95" s="111"/>
      <c r="C95" s="111"/>
      <c r="D95" s="112"/>
      <c r="E95" s="112"/>
      <c r="F95" s="112"/>
      <c r="G95" s="112"/>
      <c r="H95" s="112"/>
      <c r="I95" s="112"/>
      <c r="J95" s="113"/>
      <c r="K95" s="114"/>
      <c r="L95" s="114"/>
    </row>
    <row r="96" spans="2:12" ht="15.75" x14ac:dyDescent="0.25">
      <c r="B96" s="111"/>
      <c r="C96" s="111"/>
      <c r="D96" s="112"/>
      <c r="E96" s="112"/>
      <c r="F96" s="112"/>
      <c r="G96" s="112"/>
      <c r="H96" s="112"/>
      <c r="I96" s="112"/>
      <c r="J96" s="113"/>
      <c r="K96" s="114"/>
      <c r="L96" s="114"/>
    </row>
    <row r="97" spans="2:12" ht="15.75" x14ac:dyDescent="0.25">
      <c r="B97" s="111"/>
      <c r="C97" s="111"/>
      <c r="D97" s="112"/>
      <c r="E97" s="112"/>
      <c r="F97" s="112"/>
      <c r="G97" s="112"/>
      <c r="H97" s="112"/>
      <c r="I97" s="112"/>
      <c r="J97" s="113"/>
      <c r="K97" s="114"/>
      <c r="L97" s="114"/>
    </row>
    <row r="98" spans="2:12" ht="15.75" x14ac:dyDescent="0.25">
      <c r="B98" s="111"/>
      <c r="C98" s="111"/>
      <c r="D98" s="112"/>
      <c r="E98" s="112"/>
      <c r="F98" s="112"/>
      <c r="G98" s="112"/>
      <c r="H98" s="112"/>
      <c r="I98" s="112"/>
      <c r="J98" s="113"/>
      <c r="K98" s="114"/>
      <c r="L98" s="114"/>
    </row>
    <row r="99" spans="2:12" ht="15.75" x14ac:dyDescent="0.25">
      <c r="B99" s="111"/>
      <c r="C99" s="111"/>
      <c r="D99" s="112"/>
      <c r="E99" s="112"/>
      <c r="F99" s="112"/>
      <c r="G99" s="112"/>
      <c r="H99" s="112"/>
      <c r="I99" s="112"/>
      <c r="J99" s="113"/>
      <c r="K99" s="114"/>
      <c r="L99" s="114"/>
    </row>
    <row r="100" spans="2:12" ht="15.75" x14ac:dyDescent="0.25">
      <c r="B100" s="118"/>
      <c r="C100" s="118"/>
      <c r="D100" s="119"/>
      <c r="E100" s="119"/>
      <c r="F100" s="119"/>
      <c r="G100" s="119"/>
      <c r="H100" s="119"/>
      <c r="I100" s="119"/>
      <c r="J100" s="120"/>
      <c r="K100" s="114"/>
      <c r="L100" s="114"/>
    </row>
    <row r="101" spans="2:12" ht="15.75" x14ac:dyDescent="0.25">
      <c r="B101" s="107"/>
      <c r="C101" s="107"/>
      <c r="D101" s="107"/>
      <c r="E101" s="107"/>
      <c r="F101" s="107"/>
      <c r="G101" s="107"/>
      <c r="H101" s="107"/>
      <c r="I101" s="107"/>
    </row>
    <row r="106" spans="2:12" ht="6" customHeight="1" x14ac:dyDescent="0.25"/>
  </sheetData>
  <mergeCells count="5">
    <mergeCell ref="D7:F7"/>
    <mergeCell ref="H7:J7"/>
    <mergeCell ref="D28:F28"/>
    <mergeCell ref="H28:J28"/>
    <mergeCell ref="B43:J51"/>
  </mergeCells>
  <pageMargins left="0.23622047244094491" right="0.31496062992125984" top="0.59055118110236227" bottom="0.59055118110236227" header="0.51181102362204722" footer="0.51181102362204722"/>
  <pageSetup paperSize="8" scale="70"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F61545-9E9C-4FDB-A589-762BB5CBE409}">
  <dimension ref="A1:K55"/>
  <sheetViews>
    <sheetView workbookViewId="0">
      <selection activeCell="J14" sqref="J14"/>
    </sheetView>
  </sheetViews>
  <sheetFormatPr defaultRowHeight="12.75" x14ac:dyDescent="0.2"/>
  <cols>
    <col min="1" max="1" width="25.42578125" style="29" customWidth="1"/>
    <col min="2" max="2" width="7.85546875" style="29" customWidth="1"/>
    <col min="3" max="3" width="8.28515625" style="29" customWidth="1"/>
    <col min="4" max="4" width="9.140625" style="29" bestFit="1" customWidth="1"/>
    <col min="5" max="5" width="12.7109375" style="29" bestFit="1" customWidth="1"/>
    <col min="6" max="6" width="10.140625" style="29" bestFit="1" customWidth="1"/>
    <col min="7" max="7" width="9.140625" style="29"/>
    <col min="8" max="8" width="11.140625" style="29" bestFit="1" customWidth="1"/>
    <col min="9" max="16384" width="9.140625" style="29"/>
  </cols>
  <sheetData>
    <row r="1" spans="1:11" ht="13.5" x14ac:dyDescent="0.25">
      <c r="A1" s="1" t="s">
        <v>304</v>
      </c>
      <c r="B1" s="1"/>
      <c r="C1" s="2"/>
      <c r="D1" s="2"/>
      <c r="E1" s="2"/>
      <c r="F1" s="2"/>
    </row>
    <row r="2" spans="1:11" ht="13.5" x14ac:dyDescent="0.25">
      <c r="A2" s="30"/>
      <c r="B2" s="30"/>
      <c r="C2" s="6"/>
      <c r="D2" s="6"/>
      <c r="E2" s="6"/>
      <c r="F2" s="6"/>
    </row>
    <row r="3" spans="1:11" ht="13.5" x14ac:dyDescent="0.25">
      <c r="A3" s="31"/>
      <c r="B3" s="32" t="s">
        <v>279</v>
      </c>
      <c r="C3" s="33" t="s">
        <v>280</v>
      </c>
      <c r="D3" s="33" t="s">
        <v>281</v>
      </c>
      <c r="E3" s="33" t="s">
        <v>5</v>
      </c>
      <c r="F3" s="33" t="s">
        <v>282</v>
      </c>
      <c r="G3" s="74" t="s">
        <v>295</v>
      </c>
    </row>
    <row r="4" spans="1:11" ht="13.5" x14ac:dyDescent="0.25">
      <c r="A4" s="34"/>
      <c r="B4" s="34"/>
      <c r="C4" s="33"/>
      <c r="D4" s="33"/>
      <c r="E4" s="33"/>
      <c r="F4" s="33" t="s">
        <v>283</v>
      </c>
      <c r="G4" s="33"/>
    </row>
    <row r="5" spans="1:11" ht="13.5" x14ac:dyDescent="0.25">
      <c r="A5" s="34" t="s">
        <v>284</v>
      </c>
      <c r="B5" s="34"/>
      <c r="C5" s="33"/>
      <c r="D5" s="33"/>
      <c r="E5" s="33"/>
      <c r="F5" s="33"/>
      <c r="G5" s="33"/>
    </row>
    <row r="6" spans="1:11" ht="13.5" x14ac:dyDescent="0.25">
      <c r="A6" s="35"/>
      <c r="B6" s="35"/>
      <c r="C6" s="36"/>
      <c r="D6" s="36"/>
      <c r="E6" s="36" t="s">
        <v>298</v>
      </c>
      <c r="F6" s="36" t="s">
        <v>298</v>
      </c>
      <c r="G6" s="36" t="s">
        <v>298</v>
      </c>
    </row>
    <row r="7" spans="1:11" ht="13.5" x14ac:dyDescent="0.25">
      <c r="A7" s="31"/>
      <c r="B7" s="37"/>
      <c r="C7" s="37"/>
      <c r="D7" s="37"/>
      <c r="E7" s="37"/>
      <c r="F7" s="37"/>
    </row>
    <row r="8" spans="1:11" ht="13.5" x14ac:dyDescent="0.25">
      <c r="A8" s="38" t="s">
        <v>285</v>
      </c>
      <c r="B8" s="37"/>
      <c r="C8" s="37"/>
      <c r="D8" s="37"/>
      <c r="E8" s="37"/>
      <c r="F8" s="37"/>
    </row>
    <row r="9" spans="1:11" ht="13.5" x14ac:dyDescent="0.25">
      <c r="A9" s="31" t="s">
        <v>109</v>
      </c>
      <c r="B9" s="4">
        <f>+'NUMERO DI IMPRESE_2020'!D9+'NUMERO DI IMPRESE_2020'!D15+'NUMERO DI IMPRESE_2020'!D40+'NUMERO DI IMPRESE_2020'!D42</f>
        <v>312879</v>
      </c>
      <c r="C9" s="4">
        <f>+ADDETTI_2020!C9+ADDETTI_2020!C15+ADDETTI_2020!C40+ADDETTI_2020!C42</f>
        <v>828231</v>
      </c>
      <c r="D9" s="4">
        <f>+DIPENDENTI_2020!C9+DIPENDENTI_2020!C15+DIPENDENTI_2020!C40+DIPENDENTI_2020!C42</f>
        <v>462962</v>
      </c>
      <c r="E9" s="4">
        <f>+FATTURATO_2020!C9+FATTURATO_2020!C15+FATTURATO_2020!C40+FATTURATO_2020!C42</f>
        <v>81211223</v>
      </c>
      <c r="F9" s="4">
        <f>+'VALORE AGGIUNTO_2020'!C9+'VALORE AGGIUNTO_2020'!C15+'VALORE AGGIUNTO_2020'!C40+'VALORE AGGIUNTO_2020'!C42</f>
        <v>26250685</v>
      </c>
      <c r="G9" s="4">
        <f>+INVESTIMENTI_2020!C9+INVESTIMENTI_2020!C15+INVESTIMENTI_2020!C40+INVESTIMENTI_2020!C42</f>
        <v>2140829</v>
      </c>
    </row>
    <row r="10" spans="1:11" ht="13.5" x14ac:dyDescent="0.25">
      <c r="A10" s="40" t="s">
        <v>110</v>
      </c>
      <c r="B10" s="4">
        <f>+'NUMERO DI IMPRESE_2020'!E9+'NUMERO DI IMPRESE_2020'!E15+'NUMERO DI IMPRESE_2020'!E40+'NUMERO DI IMPRESE_2020'!E42</f>
        <v>38352</v>
      </c>
      <c r="C10" s="4">
        <f>+ADDETTI_2020!D9+ADDETTI_2020!D15+ADDETTI_2020!D40+ADDETTI_2020!D42</f>
        <v>512856</v>
      </c>
      <c r="D10" s="4">
        <f>+DIPENDENTI_2020!D9+DIPENDENTI_2020!D15+DIPENDENTI_2020!D40+DIPENDENTI_2020!D42</f>
        <v>466146</v>
      </c>
      <c r="E10" s="4">
        <f>+FATTURATO_2020!D9+FATTURATO_2020!D15+FATTURATO_2020!D40+FATTURATO_2020!D42</f>
        <v>79025954</v>
      </c>
      <c r="F10" s="4">
        <f>+'VALORE AGGIUNTO_2020'!D9+'VALORE AGGIUNTO_2020'!D15+'VALORE AGGIUNTO_2020'!D40+'VALORE AGGIUNTO_2020'!D42</f>
        <v>23152560</v>
      </c>
      <c r="G10" s="4">
        <f>+INVESTIMENTI_2020!D9+INVESTIMENTI_2020!D15+INVESTIMENTI_2020!D40+INVESTIMENTI_2020!D42</f>
        <v>2272415</v>
      </c>
      <c r="H10" s="4"/>
      <c r="I10" s="4"/>
      <c r="J10" s="4"/>
      <c r="K10" s="4"/>
    </row>
    <row r="11" spans="1:11" ht="13.5" x14ac:dyDescent="0.25">
      <c r="A11" s="31" t="s">
        <v>111</v>
      </c>
      <c r="B11" s="4">
        <f>+'NUMERO DI IMPRESE_2020'!F9+'NUMERO DI IMPRESE_2020'!F15+'NUMERO DI IMPRESE_2020'!F40+'NUMERO DI IMPRESE_2020'!F42</f>
        <v>18778</v>
      </c>
      <c r="C11" s="4">
        <f>+ADDETTI_2020!E9+ADDETTI_2020!E15+ADDETTI_2020!E40+ADDETTI_2020!E42</f>
        <v>565546</v>
      </c>
      <c r="D11" s="4">
        <f>+DIPENDENTI_2020!E9+DIPENDENTI_2020!E15+DIPENDENTI_2020!E40+DIPENDENTI_2020!E42</f>
        <v>545718</v>
      </c>
      <c r="E11" s="4">
        <f>+FATTURATO_2020!E9+FATTURATO_2020!E15+FATTURATO_2020!E40+FATTURATO_2020!E42</f>
        <v>119712023</v>
      </c>
      <c r="F11" s="4">
        <f>+'VALORE AGGIUNTO_2020'!E9+'VALORE AGGIUNTO_2020'!E15+'VALORE AGGIUNTO_2020'!E40+'VALORE AGGIUNTO_2020'!E42</f>
        <v>31971923</v>
      </c>
      <c r="G11" s="4">
        <f>+INVESTIMENTI_2020!E9+INVESTIMENTI_2020!E15+INVESTIMENTI_2020!E40+INVESTIMENTI_2020!E42</f>
        <v>4218688</v>
      </c>
      <c r="H11" s="4"/>
      <c r="I11" s="4"/>
      <c r="J11" s="4"/>
      <c r="K11" s="4"/>
    </row>
    <row r="12" spans="1:11" ht="13.5" x14ac:dyDescent="0.25">
      <c r="A12" s="31" t="s">
        <v>112</v>
      </c>
      <c r="B12" s="4">
        <f>+'NUMERO DI IMPRESE_2020'!G9+'NUMERO DI IMPRESE_2020'!G15+'NUMERO DI IMPRESE_2020'!G40+'NUMERO DI IMPRESE_2020'!G42</f>
        <v>9298</v>
      </c>
      <c r="C12" s="4">
        <f>+ADDETTI_2020!F9+ADDETTI_2020!F15+ADDETTI_2020!F40+ADDETTI_2020!F42</f>
        <v>913350</v>
      </c>
      <c r="D12" s="4">
        <f>+DIPENDENTI_2020!F9+DIPENDENTI_2020!F15+DIPENDENTI_2020!F40+DIPENDENTI_2020!F42</f>
        <v>905210</v>
      </c>
      <c r="E12" s="4">
        <f>+FATTURATO_2020!F9+FATTURATO_2020!F15+FATTURATO_2020!F40+FATTURATO_2020!F42</f>
        <v>277362343</v>
      </c>
      <c r="F12" s="4">
        <f>+'VALORE AGGIUNTO_2020'!F9+'VALORE AGGIUNTO_2020'!F15+'VALORE AGGIUNTO_2020'!F40+'VALORE AGGIUNTO_2020'!F42</f>
        <v>68340556</v>
      </c>
      <c r="G12" s="4">
        <f>+INVESTIMENTI_2020!F9+INVESTIMENTI_2020!F15+INVESTIMENTI_2020!F40+INVESTIMENTI_2020!F42</f>
        <v>12986847</v>
      </c>
      <c r="H12" s="4"/>
      <c r="I12" s="4"/>
      <c r="J12" s="4"/>
      <c r="K12" s="4"/>
    </row>
    <row r="13" spans="1:11" ht="13.5" x14ac:dyDescent="0.25">
      <c r="A13" s="31" t="s">
        <v>113</v>
      </c>
      <c r="B13" s="4">
        <f>+'NUMERO DI IMPRESE_2020'!H9+'NUMERO DI IMPRESE_2020'!H15+'NUMERO DI IMPRESE_2020'!H40+'NUMERO DI IMPRESE_2020'!H42</f>
        <v>1622</v>
      </c>
      <c r="C13" s="4">
        <f>+ADDETTI_2020!G9+ADDETTI_2020!G15+ADDETTI_2020!G40+ADDETTI_2020!G42</f>
        <v>1222596</v>
      </c>
      <c r="D13" s="4">
        <f>+DIPENDENTI_2020!G9+DIPENDENTI_2020!G15+DIPENDENTI_2020!G40+DIPENDENTI_2020!G42</f>
        <v>1221764</v>
      </c>
      <c r="E13" s="4">
        <f>+FATTURATO_2020!G9+FATTURATO_2020!G15+FATTURATO_2020!G40+FATTURATO_2020!G42</f>
        <v>510381628</v>
      </c>
      <c r="F13" s="4">
        <f>+'VALORE AGGIUNTO_2020'!G9+'VALORE AGGIUNTO_2020'!G15+'VALORE AGGIUNTO_2020'!G40+'VALORE AGGIUNTO_2020'!G42</f>
        <v>119573403</v>
      </c>
      <c r="G13" s="4">
        <f>+INVESTIMENTI_2020!G9+INVESTIMENTI_2020!G15+INVESTIMENTI_2020!G40+INVESTIMENTI_2020!G42</f>
        <v>21457966</v>
      </c>
      <c r="H13" s="4"/>
      <c r="I13" s="4"/>
      <c r="J13" s="4"/>
      <c r="K13" s="4"/>
    </row>
    <row r="14" spans="1:11" ht="13.5" x14ac:dyDescent="0.25">
      <c r="A14" s="31" t="s">
        <v>286</v>
      </c>
      <c r="B14" s="4">
        <f>+'NUMERO DI IMPRESE_2020'!I9+'NUMERO DI IMPRESE_2020'!I15+'NUMERO DI IMPRESE_2020'!I40+'NUMERO DI IMPRESE_2020'!I42</f>
        <v>381717</v>
      </c>
      <c r="C14" s="4">
        <f>+ADDETTI_2020!H9+ADDETTI_2020!H15+ADDETTI_2020!H40+ADDETTI_2020!H42</f>
        <v>4068130</v>
      </c>
      <c r="D14" s="4">
        <f>+DIPENDENTI_2020!H9+DIPENDENTI_2020!H15+DIPENDENTI_2020!H40+DIPENDENTI_2020!H42</f>
        <v>3626785</v>
      </c>
      <c r="E14" s="4">
        <f>+FATTURATO_2020!H9+FATTURATO_2020!H15+FATTURATO_2020!H40+FATTURATO_2020!H42</f>
        <v>1076790704</v>
      </c>
      <c r="F14" s="4">
        <f>+'VALORE AGGIUNTO_2020'!H9+'VALORE AGGIUNTO_2020'!H15+'VALORE AGGIUNTO_2020'!H40+'VALORE AGGIUNTO_2020'!H42</f>
        <v>271698453</v>
      </c>
      <c r="G14" s="4">
        <f>+INVESTIMENTI_2020!H9+INVESTIMENTI_2020!H15+INVESTIMENTI_2020!H40+INVESTIMENTI_2020!H42</f>
        <v>43903624</v>
      </c>
      <c r="H14" s="4"/>
      <c r="I14" s="4"/>
      <c r="J14" s="4"/>
      <c r="K14" s="4"/>
    </row>
    <row r="15" spans="1:11" ht="13.5" x14ac:dyDescent="0.25">
      <c r="A15" s="38" t="s">
        <v>287</v>
      </c>
      <c r="B15" s="4"/>
      <c r="C15" s="4"/>
      <c r="D15" s="4"/>
      <c r="E15" s="4"/>
      <c r="F15" s="4"/>
      <c r="G15" s="4"/>
      <c r="H15" s="4"/>
      <c r="I15" s="4"/>
      <c r="J15" s="4"/>
      <c r="K15" s="4"/>
    </row>
    <row r="16" spans="1:11" ht="13.5" x14ac:dyDescent="0.25">
      <c r="A16" s="31" t="s">
        <v>109</v>
      </c>
      <c r="B16" s="4">
        <f>+'NUMERO DI IMPRESE_2020'!D47</f>
        <v>469269</v>
      </c>
      <c r="C16" s="4">
        <f>+ADDETTI_2020!C47</f>
        <v>841249</v>
      </c>
      <c r="D16" s="4">
        <f>+DIPENDENTI_2020!C47</f>
        <v>350615</v>
      </c>
      <c r="E16" s="4">
        <f>+FATTURATO_2020!C47</f>
        <v>74975867</v>
      </c>
      <c r="F16" s="71">
        <f>+'VALORE AGGIUNTO_2020'!C47</f>
        <v>24263443</v>
      </c>
      <c r="G16" s="71">
        <f>+INVESTIMENTI_2020!C47</f>
        <v>1082249</v>
      </c>
    </row>
    <row r="17" spans="1:11" ht="13.5" x14ac:dyDescent="0.25">
      <c r="A17" s="40" t="s">
        <v>110</v>
      </c>
      <c r="B17" s="4">
        <f>+'NUMERO DI IMPRESE_2020'!E47</f>
        <v>14704</v>
      </c>
      <c r="C17" s="4">
        <f>+ADDETTI_2020!D47</f>
        <v>192063</v>
      </c>
      <c r="D17" s="4">
        <f>+DIPENDENTI_2020!D47</f>
        <v>175869</v>
      </c>
      <c r="E17" s="4">
        <f>+FATTURATO_2020!D47</f>
        <v>23637863</v>
      </c>
      <c r="F17" s="71">
        <f>+'VALORE AGGIUNTO_2020'!D47</f>
        <v>8239471</v>
      </c>
      <c r="G17" s="71">
        <f>+INVESTIMENTI_2020!D47</f>
        <v>505135</v>
      </c>
      <c r="H17" s="4"/>
      <c r="I17" s="4"/>
      <c r="J17" s="4"/>
      <c r="K17" s="4"/>
    </row>
    <row r="18" spans="1:11" ht="13.5" x14ac:dyDescent="0.25">
      <c r="A18" s="31" t="s">
        <v>111</v>
      </c>
      <c r="B18" s="4">
        <f>+'NUMERO DI IMPRESE_2020'!F47</f>
        <v>4891</v>
      </c>
      <c r="C18" s="4">
        <f>+ADDETTI_2020!E47</f>
        <v>142006</v>
      </c>
      <c r="D18" s="4">
        <f>+DIPENDENTI_2020!E47</f>
        <v>137624</v>
      </c>
      <c r="E18" s="4">
        <f>+FATTURATO_2020!E47</f>
        <v>21201522</v>
      </c>
      <c r="F18" s="71">
        <f>+'VALORE AGGIUNTO_2020'!E47</f>
        <v>6994922</v>
      </c>
      <c r="G18" s="71">
        <f>+INVESTIMENTI_2020!E47</f>
        <v>616194</v>
      </c>
      <c r="H18" s="4"/>
      <c r="I18" s="4"/>
      <c r="J18" s="4"/>
      <c r="K18" s="4"/>
    </row>
    <row r="19" spans="1:11" ht="13.5" x14ac:dyDescent="0.25">
      <c r="A19" s="31" t="s">
        <v>112</v>
      </c>
      <c r="B19" s="4">
        <f>+'NUMERO DI IMPRESE_2020'!G47</f>
        <v>1282</v>
      </c>
      <c r="C19" s="4">
        <f>+ADDETTI_2020!F47</f>
        <v>112557</v>
      </c>
      <c r="D19" s="4">
        <f>+DIPENDENTI_2020!F47</f>
        <v>111651</v>
      </c>
      <c r="E19" s="4">
        <f>+FATTURATO_2020!F47</f>
        <v>21678476</v>
      </c>
      <c r="F19" s="71">
        <f>+'VALORE AGGIUNTO_2020'!F47</f>
        <v>6591843</v>
      </c>
      <c r="G19" s="71">
        <f>+INVESTIMENTI_2020!F47</f>
        <v>691132</v>
      </c>
      <c r="H19" s="4"/>
      <c r="I19" s="4"/>
      <c r="J19" s="4"/>
      <c r="K19" s="4"/>
    </row>
    <row r="20" spans="1:11" ht="13.5" x14ac:dyDescent="0.25">
      <c r="A20" s="31" t="s">
        <v>113</v>
      </c>
      <c r="B20" s="4">
        <f>+'NUMERO DI IMPRESE_2020'!H47</f>
        <v>105</v>
      </c>
      <c r="C20" s="4">
        <f>+ADDETTI_2020!G47</f>
        <v>67552</v>
      </c>
      <c r="D20" s="4">
        <f>+DIPENDENTI_2020!G47</f>
        <v>67502</v>
      </c>
      <c r="E20" s="4">
        <f>+FATTURATO_2020!G47</f>
        <v>18255966</v>
      </c>
      <c r="F20" s="71">
        <f>+'VALORE AGGIUNTO_2020'!G47</f>
        <v>4691826</v>
      </c>
      <c r="G20" s="71">
        <f>+INVESTIMENTI_2020!G47</f>
        <v>449676</v>
      </c>
      <c r="H20" s="4"/>
      <c r="I20" s="4"/>
      <c r="J20" s="4"/>
      <c r="K20" s="4"/>
    </row>
    <row r="21" spans="1:11" ht="13.5" x14ac:dyDescent="0.25">
      <c r="A21" s="31" t="s">
        <v>286</v>
      </c>
      <c r="B21" s="4">
        <f>+'NUMERO DI IMPRESE_2020'!I47</f>
        <v>490251</v>
      </c>
      <c r="C21" s="4">
        <f>+ADDETTI_2020!H47</f>
        <v>1355427</v>
      </c>
      <c r="D21" s="4">
        <f>+DIPENDENTI_2020!H47</f>
        <v>843261</v>
      </c>
      <c r="E21" s="4">
        <f>+FATTURATO_2020!H47</f>
        <v>159749694</v>
      </c>
      <c r="F21" s="71">
        <f>+'VALORE AGGIUNTO_2020'!H47</f>
        <v>50781505</v>
      </c>
      <c r="G21" s="71">
        <f>+INVESTIMENTI_2020!H47</f>
        <v>3344386</v>
      </c>
      <c r="H21" s="4"/>
      <c r="I21" s="4"/>
      <c r="J21" s="4"/>
      <c r="K21" s="4"/>
    </row>
    <row r="22" spans="1:11" ht="13.5" x14ac:dyDescent="0.25">
      <c r="A22" s="38" t="s">
        <v>288</v>
      </c>
      <c r="B22" s="4"/>
      <c r="C22" s="4"/>
      <c r="D22" s="4"/>
      <c r="E22" s="4"/>
      <c r="F22" s="4"/>
      <c r="G22" s="4"/>
      <c r="H22" s="4"/>
      <c r="I22" s="4"/>
      <c r="J22" s="4"/>
      <c r="K22" s="4"/>
    </row>
    <row r="23" spans="1:11" ht="13.5" x14ac:dyDescent="0.25">
      <c r="A23" s="31" t="s">
        <v>109</v>
      </c>
      <c r="B23" s="4">
        <f>+'NUMERO DI IMPRESE_2020'!D51+'NUMERO DI IMPRESE_2020'!D55+'NUMERO DI IMPRESE_2020'!D61+'NUMERO DI IMPRESE_2020'!D64+'NUMERO DI IMPRESE_2020'!D71+'NUMERO DI IMPRESE_2020'!D73+'NUMERO DI IMPRESE_2020'!D81+'NUMERO DI IMPRESE_2020'!D88+'NUMERO DI IMPRESE_2020'!D90+'NUMERO DI IMPRESE_2020'!D94+'NUMERO DI IMPRESE_2020'!D99</f>
        <v>3265145</v>
      </c>
      <c r="C23" s="4">
        <f>+ADDETTI_2020!C51+ADDETTI_2020!C55+ADDETTI_2020!C61+ADDETTI_2020!C64+ADDETTI_2020!C71+ADDETTI_2020!C73+ADDETTI_2020!C81+ADDETTI_2020!C88+ADDETTI_2020!C90+ADDETTI_2020!C94+ADDETTI_2020!C99</f>
        <v>5600221</v>
      </c>
      <c r="D23" s="71">
        <f>+DIPENDENTI_2020!C51+DIPENDENTI_2020!C55+DIPENDENTI_2020!C61+DIPENDENTI_2020!C64+DIPENDENTI_2020!C71+DIPENDENTI_2020!C73+DIPENDENTI_2020!C81+DIPENDENTI_2020!C88+DIPENDENTI_2020!C90+DIPENDENTI_2020!C94+DIPENDENTI_2020!C99</f>
        <v>2078665</v>
      </c>
      <c r="E23" s="71">
        <f>+FATTURATO_2020!C51+FATTURATO_2020!C55+FATTURATO_2020!C61+FATTURATO_2020!C64+FATTURATO_2020!C71+FATTURATO_2020!C73+FATTURATO_2020!C81+FATTURATO_2020!C88+FATTURATO_2020!C90+FATTURATO_2020!C94+FATTURATO_2020!C99</f>
        <v>501917972</v>
      </c>
      <c r="F23" s="4">
        <f>+'VALORE AGGIUNTO_2020'!C51+'VALORE AGGIUNTO_2020'!C55+'VALORE AGGIUNTO_2020'!C61+'VALORE AGGIUNTO_2020'!C64+'VALORE AGGIUNTO_2020'!C71+'VALORE AGGIUNTO_2020'!C73+'VALORE AGGIUNTO_2020'!C81+'VALORE AGGIUNTO_2020'!C88+'VALORE AGGIUNTO_2020'!C90+'VALORE AGGIUNTO_2020'!C94+'VALORE AGGIUNTO_2020'!C99</f>
        <v>147238696</v>
      </c>
      <c r="G23" s="4">
        <f>+INVESTIMENTI_2020!C51+INVESTIMENTI_2020!C55+INVESTIMENTI_2020!C61+INVESTIMENTI_2020!C64+INVESTIMENTI_2020!C71+INVESTIMENTI_2020!C73+INVESTIMENTI_2020!C81+INVESTIMENTI_2020!C88+INVESTIMENTI_2020!C90+INVESTIMENTI_2020!C94+INVESTIMENTI_2020!C99</f>
        <v>9846514</v>
      </c>
    </row>
    <row r="24" spans="1:11" ht="13.5" x14ac:dyDescent="0.25">
      <c r="A24" s="40" t="s">
        <v>110</v>
      </c>
      <c r="B24" s="4">
        <f>+'NUMERO DI IMPRESE_2020'!E51+'NUMERO DI IMPRESE_2020'!E55+'NUMERO DI IMPRESE_2020'!E61+'NUMERO DI IMPRESE_2020'!E64+'NUMERO DI IMPRESE_2020'!E71+'NUMERO DI IMPRESE_2020'!E73+'NUMERO DI IMPRESE_2020'!E81+'NUMERO DI IMPRESE_2020'!E88+'NUMERO DI IMPRESE_2020'!E90+'NUMERO DI IMPRESE_2020'!E94+'NUMERO DI IMPRESE_2020'!E99</f>
        <v>74148</v>
      </c>
      <c r="C24" s="4">
        <f>+ADDETTI_2020!D51+ADDETTI_2020!D55+ADDETTI_2020!D61+ADDETTI_2020!D64+ADDETTI_2020!D71+ADDETTI_2020!D73+ADDETTI_2020!D81+ADDETTI_2020!D88+ADDETTI_2020!D90+ADDETTI_2020!D94+ADDETTI_2020!D99</f>
        <v>963515</v>
      </c>
      <c r="D24" s="71">
        <f>+DIPENDENTI_2020!D51+DIPENDENTI_2020!D55+DIPENDENTI_2020!D61+DIPENDENTI_2020!D64+DIPENDENTI_2020!D71+DIPENDENTI_2020!D73+DIPENDENTI_2020!D81+DIPENDENTI_2020!D88+DIPENDENTI_2020!D90+DIPENDENTI_2020!D94+DIPENDENTI_2020!D99</f>
        <v>874396</v>
      </c>
      <c r="E24" s="71">
        <f>+FATTURATO_2020!D51+FATTURATO_2020!D55+FATTURATO_2020!D61+FATTURATO_2020!D64+FATTURATO_2020!D71+FATTURATO_2020!D73+FATTURATO_2020!D81+FATTURATO_2020!D88+FATTURATO_2020!D90+FATTURATO_2020!D94+FATTURATO_2020!D99</f>
        <v>163922727</v>
      </c>
      <c r="F24" s="4">
        <f>+'VALORE AGGIUNTO_2020'!D51+'VALORE AGGIUNTO_2020'!D55+'VALORE AGGIUNTO_2020'!D61+'VALORE AGGIUNTO_2020'!D64+'VALORE AGGIUNTO_2020'!D71+'VALORE AGGIUNTO_2020'!D73+'VALORE AGGIUNTO_2020'!D81+'VALORE AGGIUNTO_2020'!D88+'VALORE AGGIUNTO_2020'!D90+'VALORE AGGIUNTO_2020'!D94+'VALORE AGGIUNTO_2020'!D99</f>
        <v>35681109</v>
      </c>
      <c r="G24" s="4">
        <f>+INVESTIMENTI_2020!D51+INVESTIMENTI_2020!D55+INVESTIMENTI_2020!D61+INVESTIMENTI_2020!D64+INVESTIMENTI_2020!D71+INVESTIMENTI_2020!D73+INVESTIMENTI_2020!D81+INVESTIMENTI_2020!D88+INVESTIMENTI_2020!D90+INVESTIMENTI_2020!D94+INVESTIMENTI_2020!D99</f>
        <v>3524330</v>
      </c>
    </row>
    <row r="25" spans="1:11" ht="13.5" x14ac:dyDescent="0.25">
      <c r="A25" s="31" t="s">
        <v>111</v>
      </c>
      <c r="B25" s="4">
        <f>+'NUMERO DI IMPRESE_2020'!F51+'NUMERO DI IMPRESE_2020'!F55+'NUMERO DI IMPRESE_2020'!F61+'NUMERO DI IMPRESE_2020'!F64+'NUMERO DI IMPRESE_2020'!F71+'NUMERO DI IMPRESE_2020'!F73+'NUMERO DI IMPRESE_2020'!F81+'NUMERO DI IMPRESE_2020'!F88+'NUMERO DI IMPRESE_2020'!F90+'NUMERO DI IMPRESE_2020'!F94+'NUMERO DI IMPRESE_2020'!F99</f>
        <v>27671</v>
      </c>
      <c r="C25" s="4">
        <f>+ADDETTI_2020!E51+ADDETTI_2020!E55+ADDETTI_2020!E61+ADDETTI_2020!E64+ADDETTI_2020!E71+ADDETTI_2020!E73+ADDETTI_2020!E81+ADDETTI_2020!E88+ADDETTI_2020!E90+ADDETTI_2020!E94+ADDETTI_2020!E99</f>
        <v>819284</v>
      </c>
      <c r="D25" s="71">
        <f>+DIPENDENTI_2020!E51+DIPENDENTI_2020!E55+DIPENDENTI_2020!E61+DIPENDENTI_2020!E64+DIPENDENTI_2020!E71+DIPENDENTI_2020!E73+DIPENDENTI_2020!E81+DIPENDENTI_2020!E88+DIPENDENTI_2020!E90+DIPENDENTI_2020!E94+DIPENDENTI_2020!E99</f>
        <v>791654</v>
      </c>
      <c r="E25" s="71">
        <f>+FATTURATO_2020!E51+FATTURATO_2020!E55+FATTURATO_2020!E61+FATTURATO_2020!E64+FATTURATO_2020!E71+FATTURATO_2020!E73+FATTURATO_2020!E81+FATTURATO_2020!E88+FATTURATO_2020!E90+FATTURATO_2020!E94+FATTURATO_2020!E99</f>
        <v>167211557</v>
      </c>
      <c r="F25" s="4">
        <f>+'VALORE AGGIUNTO_2020'!E51+'VALORE AGGIUNTO_2020'!E55+'VALORE AGGIUNTO_2020'!E61+'VALORE AGGIUNTO_2020'!E64+'VALORE AGGIUNTO_2020'!E71+'VALORE AGGIUNTO_2020'!E73+'VALORE AGGIUNTO_2020'!E81+'VALORE AGGIUNTO_2020'!E88+'VALORE AGGIUNTO_2020'!E90+'VALORE AGGIUNTO_2020'!E94+'VALORE AGGIUNTO_2020'!E99</f>
        <v>35544471</v>
      </c>
      <c r="G25" s="4">
        <f>+INVESTIMENTI_2020!E51+INVESTIMENTI_2020!E55+INVESTIMENTI_2020!E61+INVESTIMENTI_2020!E64+INVESTIMENTI_2020!E71+INVESTIMENTI_2020!E73+INVESTIMENTI_2020!E81+INVESTIMENTI_2020!E88+INVESTIMENTI_2020!E90+INVESTIMENTI_2020!E94+INVESTIMENTI_2020!E99</f>
        <v>3772932</v>
      </c>
    </row>
    <row r="26" spans="1:11" ht="13.5" x14ac:dyDescent="0.25">
      <c r="A26" s="31" t="s">
        <v>112</v>
      </c>
      <c r="B26" s="4">
        <f>+'NUMERO DI IMPRESE_2020'!G51+'NUMERO DI IMPRESE_2020'!G55+'NUMERO DI IMPRESE_2020'!G61+'NUMERO DI IMPRESE_2020'!G64+'NUMERO DI IMPRESE_2020'!G71+'NUMERO DI IMPRESE_2020'!G73+'NUMERO DI IMPRESE_2020'!G81+'NUMERO DI IMPRESE_2020'!G88+'NUMERO DI IMPRESE_2020'!G90+'NUMERO DI IMPRESE_2020'!G94+'NUMERO DI IMPRESE_2020'!G99</f>
        <v>12021</v>
      </c>
      <c r="C26" s="4">
        <f>+ADDETTI_2020!F51+ADDETTI_2020!F55+ADDETTI_2020!F61+ADDETTI_2020!F64+ADDETTI_2020!F71+ADDETTI_2020!F73+ADDETTI_2020!F81+ADDETTI_2020!F88+ADDETTI_2020!F90+ADDETTI_2020!F94+ADDETTI_2020!F99</f>
        <v>1177353</v>
      </c>
      <c r="D26" s="71">
        <f>+DIPENDENTI_2020!F51+DIPENDENTI_2020!F55+DIPENDENTI_2020!F61+DIPENDENTI_2020!F64+DIPENDENTI_2020!F71+DIPENDENTI_2020!F73+DIPENDENTI_2020!F81+DIPENDENTI_2020!F88+DIPENDENTI_2020!F90+DIPENDENTI_2020!F94+DIPENDENTI_2020!F99</f>
        <v>1163065</v>
      </c>
      <c r="E26" s="71">
        <f>+FATTURATO_2020!F51+FATTURATO_2020!F55+FATTURATO_2020!F61+FATTURATO_2020!F64+FATTURATO_2020!F71+FATTURATO_2020!F73+FATTURATO_2020!F81+FATTURATO_2020!F88+FATTURATO_2020!F90+FATTURATO_2020!F94+FATTURATO_2020!F99</f>
        <v>263085470</v>
      </c>
      <c r="F26" s="4">
        <f>+'VALORE AGGIUNTO_2020'!F51+'VALORE AGGIUNTO_2020'!F55+'VALORE AGGIUNTO_2020'!F61+'VALORE AGGIUNTO_2020'!F64+'VALORE AGGIUNTO_2020'!F71+'VALORE AGGIUNTO_2020'!F73+'VALORE AGGIUNTO_2020'!F81+'VALORE AGGIUNTO_2020'!F88+'VALORE AGGIUNTO_2020'!F90+'VALORE AGGIUNTO_2020'!F94+'VALORE AGGIUNTO_2020'!F99</f>
        <v>59482130</v>
      </c>
      <c r="G26" s="4">
        <f>+INVESTIMENTI_2020!F51+INVESTIMENTI_2020!F55+INVESTIMENTI_2020!F61+INVESTIMENTI_2020!F64+INVESTIMENTI_2020!F71+INVESTIMENTI_2020!F73+INVESTIMENTI_2020!F81+INVESTIMENTI_2020!F88+INVESTIMENTI_2020!F90+INVESTIMENTI_2020!F94+INVESTIMENTI_2020!F99</f>
        <v>6827818</v>
      </c>
    </row>
    <row r="27" spans="1:11" ht="13.5" x14ac:dyDescent="0.25">
      <c r="A27" s="31" t="s">
        <v>113</v>
      </c>
      <c r="B27" s="4">
        <f>+'NUMERO DI IMPRESE_2020'!H51+'NUMERO DI IMPRESE_2020'!H55+'NUMERO DI IMPRESE_2020'!H61+'NUMERO DI IMPRESE_2020'!H64+'NUMERO DI IMPRESE_2020'!H71+'NUMERO DI IMPRESE_2020'!H73+'NUMERO DI IMPRESE_2020'!H81+'NUMERO DI IMPRESE_2020'!H88+'NUMERO DI IMPRESE_2020'!H90+'NUMERO DI IMPRESE_2020'!H94+'NUMERO DI IMPRESE_2020'!H99</f>
        <v>2326</v>
      </c>
      <c r="C27" s="4">
        <f>+ADDETTI_2020!G51+ADDETTI_2020!G55+ADDETTI_2020!G61+ADDETTI_2020!G64+ADDETTI_2020!G71+ADDETTI_2020!G73+ADDETTI_2020!G81+ADDETTI_2020!G88+ADDETTI_2020!G90+ADDETTI_2020!G94+ADDETTI_2020!G99</f>
        <v>2611038</v>
      </c>
      <c r="D27" s="71">
        <f>+DIPENDENTI_2020!G51+DIPENDENTI_2020!G55+DIPENDENTI_2020!G61+DIPENDENTI_2020!G64+DIPENDENTI_2020!G71+DIPENDENTI_2020!G73+DIPENDENTI_2020!G81+DIPENDENTI_2020!G88+DIPENDENTI_2020!G90+DIPENDENTI_2020!G94+DIPENDENTI_2020!G99</f>
        <v>2608862</v>
      </c>
      <c r="E27" s="71">
        <f>+FATTURATO_2020!G51+FATTURATO_2020!G55+FATTURATO_2020!G61+FATTURATO_2020!G64+FATTURATO_2020!G71+FATTURATO_2020!G73+FATTURATO_2020!G81+FATTURATO_2020!G88+FATTURATO_2020!G90+FATTURATO_2020!G94+FATTURATO_2020!G99</f>
        <v>472718719</v>
      </c>
      <c r="F27" s="4">
        <f>+'VALORE AGGIUNTO_2020'!G51+'VALORE AGGIUNTO_2020'!G55+'VALORE AGGIUNTO_2020'!G61+'VALORE AGGIUNTO_2020'!G64+'VALORE AGGIUNTO_2020'!G71+'VALORE AGGIUNTO_2020'!G73+'VALORE AGGIUNTO_2020'!G81+'VALORE AGGIUNTO_2020'!G88+'VALORE AGGIUNTO_2020'!G90+'VALORE AGGIUNTO_2020'!G94+'VALORE AGGIUNTO_2020'!G99</f>
        <v>138580606</v>
      </c>
      <c r="G27" s="4">
        <f>+INVESTIMENTI_2020!G51+INVESTIMENTI_2020!G55+INVESTIMENTI_2020!G61+INVESTIMENTI_2020!G64+INVESTIMENTI_2020!G71+INVESTIMENTI_2020!G73+INVESTIMENTI_2020!G81+INVESTIMENTI_2020!G88+INVESTIMENTI_2020!G90+INVESTIMENTI_2020!G94+INVESTIMENTI_2020!G99</f>
        <v>18969160</v>
      </c>
    </row>
    <row r="28" spans="1:11" ht="13.5" x14ac:dyDescent="0.25">
      <c r="A28" s="31" t="s">
        <v>286</v>
      </c>
      <c r="B28" s="4">
        <f>+'NUMERO DI IMPRESE_2020'!I51+'NUMERO DI IMPRESE_2020'!I55+'NUMERO DI IMPRESE_2020'!I61+'NUMERO DI IMPRESE_2020'!I64+'NUMERO DI IMPRESE_2020'!I71+'NUMERO DI IMPRESE_2020'!I73+'NUMERO DI IMPRESE_2020'!I81+'NUMERO DI IMPRESE_2020'!I88+'NUMERO DI IMPRESE_2020'!I90+'NUMERO DI IMPRESE_2020'!I94+'NUMERO DI IMPRESE_2020'!I99</f>
        <v>3381311</v>
      </c>
      <c r="C28" s="4">
        <f>+ADDETTI_2020!H51+ADDETTI_2020!H55+ADDETTI_2020!H61+ADDETTI_2020!H64+ADDETTI_2020!H71+ADDETTI_2020!H73+ADDETTI_2020!H81+ADDETTI_2020!H88+ADDETTI_2020!H90+ADDETTI_2020!H94+ADDETTI_2020!H99</f>
        <v>11171411</v>
      </c>
      <c r="D28" s="71">
        <f>+DIPENDENTI_2020!H51+DIPENDENTI_2020!H55+DIPENDENTI_2020!H61+DIPENDENTI_2020!H64+DIPENDENTI_2020!H71+DIPENDENTI_2020!H73+DIPENDENTI_2020!H81+DIPENDENTI_2020!H88+DIPENDENTI_2020!H90+DIPENDENTI_2020!H94+DIPENDENTI_2020!H99</f>
        <v>7516642</v>
      </c>
      <c r="E28" s="71">
        <f>+FATTURATO_2020!H51+FATTURATO_2020!H55+FATTURATO_2020!H61+FATTURATO_2020!H64+FATTURATO_2020!H71+FATTURATO_2020!H73+FATTURATO_2020!H81+FATTURATO_2020!H88+FATTURATO_2020!H90+FATTURATO_2020!H94+FATTURATO_2020!H99</f>
        <v>1568856445</v>
      </c>
      <c r="F28" s="4">
        <f>+'VALORE AGGIUNTO_2020'!H51+'VALORE AGGIUNTO_2020'!H55+'VALORE AGGIUNTO_2020'!H61+'VALORE AGGIUNTO_2020'!H64+'VALORE AGGIUNTO_2020'!H71+'VALORE AGGIUNTO_2020'!H73+'VALORE AGGIUNTO_2020'!H81+'VALORE AGGIUNTO_2020'!H88+'VALORE AGGIUNTO_2020'!H90+'VALORE AGGIUNTO_2020'!H94+'VALORE AGGIUNTO_2020'!H99</f>
        <v>416527012</v>
      </c>
      <c r="G28" s="4">
        <f>+INVESTIMENTI_2020!H51+INVESTIMENTI_2020!H55+INVESTIMENTI_2020!H61+INVESTIMENTI_2020!H64+INVESTIMENTI_2020!H71+INVESTIMENTI_2020!H73+INVESTIMENTI_2020!H81+INVESTIMENTI_2020!H88+INVESTIMENTI_2020!H90+INVESTIMENTI_2020!H94+INVESTIMENTI_2020!H99</f>
        <v>42940754</v>
      </c>
    </row>
    <row r="29" spans="1:11" ht="13.5" x14ac:dyDescent="0.25">
      <c r="A29" s="38" t="s">
        <v>268</v>
      </c>
      <c r="B29" s="4"/>
      <c r="C29" s="4"/>
      <c r="D29" s="4"/>
      <c r="E29" s="4"/>
      <c r="F29" s="4"/>
      <c r="G29" s="4"/>
    </row>
    <row r="30" spans="1:11" ht="13.5" x14ac:dyDescent="0.25">
      <c r="A30" s="31" t="s">
        <v>109</v>
      </c>
      <c r="B30" s="4">
        <f>+'NUMERO DI IMPRESE_2020'!D102</f>
        <v>4047293</v>
      </c>
      <c r="C30" s="4">
        <f>+ADDETTI_2020!C102</f>
        <v>7269701</v>
      </c>
      <c r="D30" s="4">
        <f>+DIPENDENTI_2020!C102</f>
        <v>2892242</v>
      </c>
      <c r="E30" s="4">
        <f>+FATTURATO_2020!C102</f>
        <v>658105062</v>
      </c>
      <c r="F30" s="4">
        <f>+'VALORE AGGIUNTO_2020'!C102</f>
        <v>197752824</v>
      </c>
      <c r="G30" s="4">
        <f>+INVESTIMENTI_2020!C102</f>
        <v>13069592</v>
      </c>
    </row>
    <row r="31" spans="1:11" ht="13.5" x14ac:dyDescent="0.25">
      <c r="A31" s="40" t="s">
        <v>110</v>
      </c>
      <c r="B31" s="4">
        <f>+'NUMERO DI IMPRESE_2020'!E102</f>
        <v>127204</v>
      </c>
      <c r="C31" s="4">
        <f>+ADDETTI_2020!D102</f>
        <v>1668434</v>
      </c>
      <c r="D31" s="4">
        <f>+DIPENDENTI_2020!D102</f>
        <v>1516411</v>
      </c>
      <c r="E31" s="4">
        <f>+FATTURATO_2020!D102</f>
        <v>266586544</v>
      </c>
      <c r="F31" s="4">
        <f>+'VALORE AGGIUNTO_2020'!D102</f>
        <v>67073140</v>
      </c>
      <c r="G31" s="4">
        <f>+INVESTIMENTI_2020!D102</f>
        <v>6301880</v>
      </c>
    </row>
    <row r="32" spans="1:11" ht="13.5" x14ac:dyDescent="0.25">
      <c r="A32" s="31" t="s">
        <v>111</v>
      </c>
      <c r="B32" s="4">
        <f>+'NUMERO DI IMPRESE_2020'!F102</f>
        <v>52126</v>
      </c>
      <c r="C32" s="4">
        <f>+ADDETTI_2020!E102</f>
        <v>1550783</v>
      </c>
      <c r="D32" s="4">
        <f>+DIPENDENTI_2020!E102</f>
        <v>1498377</v>
      </c>
      <c r="E32" s="4">
        <f>+FATTURATO_2020!E102</f>
        <v>314588115</v>
      </c>
      <c r="F32" s="4">
        <f>+'VALORE AGGIUNTO_2020'!E102</f>
        <v>76376431</v>
      </c>
      <c r="G32" s="4">
        <f>+INVESTIMENTI_2020!E102</f>
        <v>9017711</v>
      </c>
    </row>
    <row r="33" spans="1:7" ht="13.5" x14ac:dyDescent="0.25">
      <c r="A33" s="31" t="s">
        <v>112</v>
      </c>
      <c r="B33" s="4">
        <f>+'NUMERO DI IMPRESE_2020'!G102</f>
        <v>22601</v>
      </c>
      <c r="C33" s="4">
        <f>+ADDETTI_2020!F102</f>
        <v>2203260</v>
      </c>
      <c r="D33" s="4">
        <f>+DIPENDENTI_2020!F102</f>
        <v>2179926</v>
      </c>
      <c r="E33" s="4">
        <f>+FATTURATO_2020!F102</f>
        <v>562126289</v>
      </c>
      <c r="F33" s="4">
        <f>+'VALORE AGGIUNTO_2020'!F102</f>
        <v>134414529</v>
      </c>
      <c r="G33" s="4">
        <f>+INVESTIMENTI_2020!F102</f>
        <v>20505797</v>
      </c>
    </row>
    <row r="34" spans="1:7" ht="13.5" x14ac:dyDescent="0.25">
      <c r="A34" s="31" t="s">
        <v>113</v>
      </c>
      <c r="B34" s="4">
        <f>+'NUMERO DI IMPRESE_2020'!H102</f>
        <v>4055</v>
      </c>
      <c r="C34" s="4">
        <f>+ADDETTI_2020!G102</f>
        <v>3902790</v>
      </c>
      <c r="D34" s="4">
        <f>+DIPENDENTI_2020!G102</f>
        <v>3899732</v>
      </c>
      <c r="E34" s="4">
        <f>+FATTURATO_2020!G102</f>
        <v>1003990833</v>
      </c>
      <c r="F34" s="4">
        <f>+'VALORE AGGIUNTO_2020'!G102</f>
        <v>263390046</v>
      </c>
      <c r="G34" s="4">
        <f>+INVESTIMENTI_2020!G102</f>
        <v>41293784</v>
      </c>
    </row>
    <row r="35" spans="1:7" ht="13.5" x14ac:dyDescent="0.25">
      <c r="A35" s="30" t="s">
        <v>286</v>
      </c>
      <c r="B35" s="41">
        <f>+'NUMERO DI IMPRESE_2020'!I102</f>
        <v>4253279</v>
      </c>
      <c r="C35" s="41">
        <f>+ADDETTI_2020!H102</f>
        <v>16594968</v>
      </c>
      <c r="D35" s="41">
        <f>+DIPENDENTI_2020!H102</f>
        <v>11986688</v>
      </c>
      <c r="E35" s="41">
        <f>+FATTURATO_2020!H102</f>
        <v>2805396843</v>
      </c>
      <c r="F35" s="41">
        <f>+'VALORE AGGIUNTO_2020'!H102</f>
        <v>739006970</v>
      </c>
      <c r="G35" s="41">
        <f>+INVESTIMENTI_2020!H102</f>
        <v>90188764</v>
      </c>
    </row>
    <row r="36" spans="1:7" ht="13.5" x14ac:dyDescent="0.25">
      <c r="A36" s="42"/>
      <c r="B36" s="43"/>
      <c r="C36" s="43"/>
      <c r="D36" s="43"/>
      <c r="E36" s="43"/>
      <c r="F36" s="43"/>
    </row>
    <row r="37" spans="1:7" ht="13.5" x14ac:dyDescent="0.25">
      <c r="A37" s="42"/>
      <c r="B37" s="43"/>
      <c r="C37" s="43"/>
      <c r="D37" s="43"/>
      <c r="E37" s="43"/>
      <c r="F37" s="43"/>
    </row>
    <row r="38" spans="1:7" ht="13.5" x14ac:dyDescent="0.25">
      <c r="A38" s="42"/>
      <c r="B38" s="43"/>
      <c r="C38" s="43"/>
      <c r="D38" s="43"/>
      <c r="E38" s="43"/>
      <c r="F38" s="43"/>
    </row>
    <row r="39" spans="1:7" ht="13.5" x14ac:dyDescent="0.25">
      <c r="A39" s="42"/>
      <c r="B39" s="43"/>
      <c r="C39" s="43"/>
      <c r="D39" s="43"/>
      <c r="E39" s="43"/>
      <c r="F39" s="43"/>
    </row>
    <row r="40" spans="1:7" ht="13.5" x14ac:dyDescent="0.25">
      <c r="A40" s="42"/>
      <c r="B40" s="43"/>
      <c r="C40" s="43"/>
      <c r="D40" s="43"/>
      <c r="E40" s="43"/>
      <c r="F40" s="43"/>
    </row>
    <row r="41" spans="1:7" ht="13.5" x14ac:dyDescent="0.25">
      <c r="A41" s="44"/>
      <c r="B41" s="43"/>
      <c r="C41" s="43"/>
      <c r="D41" s="43"/>
      <c r="E41" s="43"/>
      <c r="F41" s="43"/>
    </row>
    <row r="42" spans="1:7" ht="13.5" x14ac:dyDescent="0.25">
      <c r="A42" s="42"/>
      <c r="B42" s="43"/>
      <c r="C42" s="43"/>
      <c r="D42" s="43"/>
      <c r="E42" s="43"/>
      <c r="F42" s="43"/>
    </row>
    <row r="43" spans="1:7" ht="13.5" x14ac:dyDescent="0.25">
      <c r="A43" s="45"/>
      <c r="B43" s="43"/>
      <c r="C43" s="43"/>
      <c r="D43" s="43"/>
      <c r="E43" s="43"/>
      <c r="F43" s="43"/>
    </row>
    <row r="44" spans="1:7" ht="13.5" x14ac:dyDescent="0.25">
      <c r="A44" s="42"/>
      <c r="B44" s="43"/>
      <c r="C44" s="43"/>
      <c r="D44" s="43"/>
      <c r="E44" s="43"/>
      <c r="F44" s="43"/>
    </row>
    <row r="45" spans="1:7" ht="13.5" x14ac:dyDescent="0.25">
      <c r="A45" s="42"/>
      <c r="B45" s="43"/>
      <c r="C45" s="43"/>
      <c r="D45" s="43"/>
      <c r="E45" s="43"/>
      <c r="F45" s="43"/>
    </row>
    <row r="46" spans="1:7" ht="13.5" x14ac:dyDescent="0.25">
      <c r="A46" s="42"/>
      <c r="B46" s="43"/>
      <c r="C46" s="43"/>
      <c r="D46" s="43"/>
      <c r="E46" s="43"/>
      <c r="F46" s="43"/>
    </row>
    <row r="47" spans="1:7" ht="13.5" x14ac:dyDescent="0.25">
      <c r="A47" s="42"/>
      <c r="B47" s="43"/>
      <c r="C47" s="43"/>
      <c r="D47" s="43"/>
      <c r="E47" s="43"/>
      <c r="F47" s="43"/>
    </row>
    <row r="48" spans="1:7" ht="13.5" x14ac:dyDescent="0.25">
      <c r="A48" s="42"/>
      <c r="B48" s="43"/>
      <c r="C48" s="43"/>
      <c r="D48" s="43"/>
      <c r="E48" s="43"/>
      <c r="F48" s="43"/>
    </row>
    <row r="49" spans="1:6" ht="13.5" x14ac:dyDescent="0.25">
      <c r="A49" s="44"/>
      <c r="B49" s="43"/>
      <c r="C49" s="43"/>
      <c r="D49" s="43"/>
      <c r="E49" s="43"/>
      <c r="F49" s="43"/>
    </row>
    <row r="50" spans="1:6" ht="13.5" x14ac:dyDescent="0.25">
      <c r="A50" s="42"/>
      <c r="B50" s="43"/>
      <c r="C50" s="43"/>
      <c r="D50" s="43"/>
      <c r="E50" s="43"/>
      <c r="F50" s="43"/>
    </row>
    <row r="51" spans="1:6" ht="13.5" x14ac:dyDescent="0.25">
      <c r="A51" s="45"/>
      <c r="B51" s="43"/>
      <c r="C51" s="43"/>
      <c r="D51" s="43"/>
      <c r="E51" s="43"/>
      <c r="F51" s="43"/>
    </row>
    <row r="52" spans="1:6" ht="13.5" x14ac:dyDescent="0.25">
      <c r="A52" s="42"/>
      <c r="B52" s="43"/>
      <c r="C52" s="43"/>
      <c r="D52" s="43"/>
      <c r="E52" s="43"/>
      <c r="F52" s="43"/>
    </row>
    <row r="53" spans="1:6" ht="13.5" x14ac:dyDescent="0.25">
      <c r="A53" s="42"/>
      <c r="B53" s="43"/>
      <c r="C53" s="43"/>
      <c r="D53" s="43"/>
      <c r="E53" s="43"/>
      <c r="F53" s="43"/>
    </row>
    <row r="54" spans="1:6" ht="13.5" x14ac:dyDescent="0.25">
      <c r="A54" s="42"/>
      <c r="B54" s="43"/>
      <c r="C54" s="43"/>
      <c r="D54" s="43"/>
      <c r="E54" s="43"/>
      <c r="F54" s="43"/>
    </row>
    <row r="55" spans="1:6" ht="13.5" x14ac:dyDescent="0.25">
      <c r="A55" s="42"/>
      <c r="B55" s="43"/>
      <c r="C55" s="43"/>
      <c r="D55" s="43"/>
      <c r="E55" s="43"/>
      <c r="F55" s="43"/>
    </row>
  </sheetData>
  <pageMargins left="0.19685039370078741" right="0.19685039370078741" top="0.39370078740157483" bottom="0.39370078740157483" header="0.51181102362204722" footer="0.51181102362204722"/>
  <pageSetup paperSize="9"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5F467-79CA-434A-BD5D-AAF0B1C12A42}">
  <sheetPr>
    <tabColor theme="5" tint="-0.249977111117893"/>
  </sheetPr>
  <dimension ref="B2:Q60"/>
  <sheetViews>
    <sheetView showGridLines="0" zoomScale="90" zoomScaleNormal="90" workbookViewId="0">
      <selection activeCell="B2" sqref="B2:M42"/>
    </sheetView>
  </sheetViews>
  <sheetFormatPr defaultRowHeight="12.75" x14ac:dyDescent="0.2"/>
  <cols>
    <col min="1" max="1" width="9.140625" style="11"/>
    <col min="2" max="2" width="28.7109375" style="11" customWidth="1"/>
    <col min="3" max="3" width="11" style="11" bestFit="1" customWidth="1"/>
    <col min="4" max="4" width="2.7109375" style="11" customWidth="1"/>
    <col min="5" max="5" width="12.140625" style="11" bestFit="1" customWidth="1"/>
    <col min="6" max="6" width="2.7109375" style="11" customWidth="1"/>
    <col min="7" max="7" width="12.140625" style="11" bestFit="1" customWidth="1"/>
    <col min="8" max="8" width="2.7109375" style="11" customWidth="1"/>
    <col min="9" max="9" width="15.140625" style="11" bestFit="1" customWidth="1"/>
    <col min="10" max="10" width="2.7109375" style="11" customWidth="1"/>
    <col min="11" max="11" width="13.28515625" style="11" bestFit="1" customWidth="1"/>
    <col min="12" max="12" width="2.7109375" style="11" customWidth="1"/>
    <col min="13" max="13" width="12.42578125" style="11" bestFit="1" customWidth="1"/>
    <col min="14" max="16384" width="9.140625" style="11"/>
  </cols>
  <sheetData>
    <row r="2" spans="2:17" ht="18.75" x14ac:dyDescent="0.3">
      <c r="B2" s="159" t="s">
        <v>335</v>
      </c>
    </row>
    <row r="4" spans="2:17" ht="15.75" x14ac:dyDescent="0.25">
      <c r="B4" s="158" t="s">
        <v>289</v>
      </c>
      <c r="C4" s="158"/>
      <c r="D4" s="158"/>
      <c r="E4" s="158"/>
      <c r="F4" s="158"/>
      <c r="G4" s="158"/>
      <c r="H4" s="158"/>
      <c r="I4" s="158"/>
      <c r="J4" s="158"/>
      <c r="K4" s="158"/>
      <c r="L4" s="46"/>
      <c r="M4" s="46"/>
      <c r="N4" s="46"/>
      <c r="O4" s="46"/>
      <c r="P4" s="46"/>
      <c r="Q4" s="46"/>
    </row>
    <row r="5" spans="2:17" ht="15.75" x14ac:dyDescent="0.25">
      <c r="B5" s="158"/>
      <c r="C5" s="158"/>
      <c r="D5" s="158"/>
      <c r="E5" s="158"/>
      <c r="F5" s="158"/>
      <c r="G5" s="158"/>
      <c r="H5" s="158"/>
      <c r="I5" s="158"/>
      <c r="J5" s="158"/>
      <c r="K5" s="158"/>
      <c r="L5" s="46"/>
      <c r="M5" s="46"/>
      <c r="N5" s="46"/>
      <c r="O5" s="46"/>
      <c r="P5" s="46"/>
      <c r="Q5" s="46"/>
    </row>
    <row r="6" spans="2:17" ht="15.75" x14ac:dyDescent="0.25">
      <c r="B6" s="47" t="s">
        <v>326</v>
      </c>
      <c r="C6" s="48"/>
      <c r="D6" s="48"/>
      <c r="E6" s="49"/>
      <c r="F6" s="49"/>
      <c r="G6" s="49"/>
      <c r="H6" s="49"/>
      <c r="I6" s="49"/>
      <c r="J6" s="49"/>
      <c r="K6" s="49"/>
      <c r="L6" s="46"/>
      <c r="M6" s="46"/>
      <c r="N6" s="46"/>
      <c r="O6" s="46"/>
      <c r="P6" s="46"/>
      <c r="Q6" s="46"/>
    </row>
    <row r="7" spans="2:17" ht="15.75" x14ac:dyDescent="0.25">
      <c r="B7" s="50" t="s">
        <v>284</v>
      </c>
      <c r="C7" s="51" t="s">
        <v>279</v>
      </c>
      <c r="D7" s="51"/>
      <c r="E7" s="52" t="s">
        <v>280</v>
      </c>
      <c r="F7" s="52"/>
      <c r="G7" s="52" t="s">
        <v>281</v>
      </c>
      <c r="H7" s="52"/>
      <c r="I7" s="52" t="s">
        <v>5</v>
      </c>
      <c r="J7" s="52"/>
      <c r="K7" s="52" t="s">
        <v>282</v>
      </c>
      <c r="L7" s="75"/>
      <c r="M7" s="75" t="s">
        <v>295</v>
      </c>
      <c r="N7" s="46"/>
      <c r="O7" s="46"/>
      <c r="P7" s="46"/>
      <c r="Q7" s="46"/>
    </row>
    <row r="8" spans="2:17" ht="15.75" x14ac:dyDescent="0.25">
      <c r="B8" s="50"/>
      <c r="C8" s="50"/>
      <c r="D8" s="50"/>
      <c r="E8" s="52"/>
      <c r="F8" s="52"/>
      <c r="G8" s="52"/>
      <c r="H8" s="52"/>
      <c r="I8" s="52"/>
      <c r="J8" s="52"/>
      <c r="K8" s="52" t="s">
        <v>283</v>
      </c>
      <c r="L8" s="52"/>
      <c r="M8" s="52"/>
      <c r="N8" s="46"/>
      <c r="O8" s="46"/>
      <c r="P8" s="46"/>
      <c r="Q8" s="46"/>
    </row>
    <row r="9" spans="2:17" ht="15.75" x14ac:dyDescent="0.25">
      <c r="C9" s="53"/>
      <c r="D9" s="53"/>
      <c r="E9" s="54"/>
      <c r="F9" s="54"/>
      <c r="G9" s="54"/>
      <c r="H9" s="54"/>
      <c r="I9" s="54" t="s">
        <v>298</v>
      </c>
      <c r="J9" s="54"/>
      <c r="K9" s="54" t="s">
        <v>298</v>
      </c>
      <c r="L9" s="54"/>
      <c r="M9" s="54" t="s">
        <v>298</v>
      </c>
      <c r="N9" s="46"/>
      <c r="O9" s="46"/>
      <c r="P9" s="46"/>
      <c r="Q9" s="46"/>
    </row>
    <row r="10" spans="2:17" ht="15.75" x14ac:dyDescent="0.25">
      <c r="B10" s="55" t="s">
        <v>290</v>
      </c>
      <c r="C10" s="56"/>
      <c r="D10" s="56"/>
      <c r="E10" s="56"/>
      <c r="F10" s="56"/>
      <c r="G10" s="56"/>
      <c r="H10" s="56"/>
      <c r="I10" s="56"/>
      <c r="J10" s="56"/>
      <c r="K10" s="56"/>
      <c r="L10" s="46"/>
      <c r="M10" s="46"/>
      <c r="N10" s="46"/>
      <c r="O10" s="46"/>
      <c r="P10" s="46"/>
      <c r="Q10" s="46"/>
    </row>
    <row r="11" spans="2:17" ht="15.75" x14ac:dyDescent="0.25">
      <c r="B11" s="57" t="s">
        <v>109</v>
      </c>
      <c r="C11" s="58">
        <f>+'Tav. ELA'!B9</f>
        <v>312879</v>
      </c>
      <c r="D11" s="58"/>
      <c r="E11" s="58">
        <f>+'Tav. ELA'!C9</f>
        <v>828231</v>
      </c>
      <c r="F11" s="58"/>
      <c r="G11" s="58">
        <f>+'Tav. ELA'!D9</f>
        <v>462962</v>
      </c>
      <c r="H11" s="58"/>
      <c r="I11" s="58">
        <f>+'Tav. ELA'!E9</f>
        <v>81211223</v>
      </c>
      <c r="J11" s="58"/>
      <c r="K11" s="58">
        <f>+'Tav. ELA'!F9</f>
        <v>26250685</v>
      </c>
      <c r="L11" s="46"/>
      <c r="M11" s="59">
        <f>+'Tav. ELA'!G9</f>
        <v>2140829</v>
      </c>
      <c r="N11" s="46"/>
      <c r="O11" s="46"/>
      <c r="P11" s="46"/>
      <c r="Q11" s="46"/>
    </row>
    <row r="12" spans="2:17" ht="15.75" x14ac:dyDescent="0.25">
      <c r="B12" s="60" t="s">
        <v>110</v>
      </c>
      <c r="C12" s="58">
        <f>+'Tav. ELA'!B10</f>
        <v>38352</v>
      </c>
      <c r="D12" s="58"/>
      <c r="E12" s="58">
        <f>+'Tav. ELA'!C10</f>
        <v>512856</v>
      </c>
      <c r="F12" s="58"/>
      <c r="G12" s="58">
        <f>+'Tav. ELA'!D10</f>
        <v>466146</v>
      </c>
      <c r="H12" s="58"/>
      <c r="I12" s="58">
        <f>+'Tav. ELA'!E10</f>
        <v>79025954</v>
      </c>
      <c r="J12" s="58"/>
      <c r="K12" s="58">
        <f>+'Tav. ELA'!F10</f>
        <v>23152560</v>
      </c>
      <c r="L12" s="46"/>
      <c r="M12" s="59">
        <f>+'Tav. ELA'!G10</f>
        <v>2272415</v>
      </c>
      <c r="N12" s="46"/>
      <c r="O12" s="46"/>
      <c r="P12" s="46"/>
      <c r="Q12" s="46"/>
    </row>
    <row r="13" spans="2:17" ht="15.75" x14ac:dyDescent="0.25">
      <c r="B13" s="57" t="s">
        <v>111</v>
      </c>
      <c r="C13" s="58">
        <f>+'Tav. ELA'!B11</f>
        <v>18778</v>
      </c>
      <c r="D13" s="58"/>
      <c r="E13" s="58">
        <f>+'Tav. ELA'!C11</f>
        <v>565546</v>
      </c>
      <c r="F13" s="58"/>
      <c r="G13" s="58">
        <f>+'Tav. ELA'!D11</f>
        <v>545718</v>
      </c>
      <c r="H13" s="58"/>
      <c r="I13" s="58">
        <f>+'Tav. ELA'!E11</f>
        <v>119712023</v>
      </c>
      <c r="J13" s="58"/>
      <c r="K13" s="58">
        <f>+'Tav. ELA'!F11</f>
        <v>31971923</v>
      </c>
      <c r="L13" s="46"/>
      <c r="M13" s="59">
        <f>+'Tav. ELA'!G11</f>
        <v>4218688</v>
      </c>
      <c r="N13" s="46"/>
      <c r="O13" s="46"/>
      <c r="P13" s="46"/>
      <c r="Q13" s="46"/>
    </row>
    <row r="14" spans="2:17" ht="15.75" x14ac:dyDescent="0.25">
      <c r="B14" s="57" t="s">
        <v>112</v>
      </c>
      <c r="C14" s="58">
        <f>+'Tav. ELA'!B12</f>
        <v>9298</v>
      </c>
      <c r="D14" s="58"/>
      <c r="E14" s="58">
        <f>+'Tav. ELA'!C12</f>
        <v>913350</v>
      </c>
      <c r="F14" s="58"/>
      <c r="G14" s="58">
        <f>+'Tav. ELA'!D12</f>
        <v>905210</v>
      </c>
      <c r="H14" s="58"/>
      <c r="I14" s="58">
        <f>+'Tav. ELA'!E12</f>
        <v>277362343</v>
      </c>
      <c r="J14" s="58"/>
      <c r="K14" s="58">
        <f>+'Tav. ELA'!F12</f>
        <v>68340556</v>
      </c>
      <c r="L14" s="46"/>
      <c r="M14" s="59">
        <f>+'Tav. ELA'!G12</f>
        <v>12986847</v>
      </c>
      <c r="N14" s="46"/>
      <c r="O14" s="46"/>
      <c r="P14" s="46"/>
      <c r="Q14" s="46"/>
    </row>
    <row r="15" spans="2:17" ht="15.75" x14ac:dyDescent="0.25">
      <c r="B15" s="57" t="s">
        <v>113</v>
      </c>
      <c r="C15" s="58">
        <f>+'Tav. ELA'!B13</f>
        <v>1622</v>
      </c>
      <c r="D15" s="58"/>
      <c r="E15" s="58">
        <f>+'Tav. ELA'!C13</f>
        <v>1222596</v>
      </c>
      <c r="F15" s="58"/>
      <c r="G15" s="58">
        <f>+'Tav. ELA'!D13</f>
        <v>1221764</v>
      </c>
      <c r="H15" s="58"/>
      <c r="I15" s="58">
        <f>+'Tav. ELA'!E13</f>
        <v>510381628</v>
      </c>
      <c r="J15" s="58"/>
      <c r="K15" s="58">
        <f>+'Tav. ELA'!F13</f>
        <v>119573403</v>
      </c>
      <c r="L15" s="46"/>
      <c r="M15" s="59">
        <f>+'Tav. ELA'!G13</f>
        <v>21457966</v>
      </c>
      <c r="N15" s="46"/>
      <c r="O15" s="46"/>
      <c r="P15" s="46"/>
      <c r="Q15" s="46"/>
    </row>
    <row r="16" spans="2:17" ht="15.75" x14ac:dyDescent="0.25">
      <c r="B16" s="61" t="s">
        <v>286</v>
      </c>
      <c r="C16" s="62">
        <f>+'Tav. ELA'!B14</f>
        <v>381717</v>
      </c>
      <c r="D16" s="62"/>
      <c r="E16" s="62">
        <f>+'Tav. ELA'!C14</f>
        <v>4068130</v>
      </c>
      <c r="F16" s="62"/>
      <c r="G16" s="62">
        <f>+'Tav. ELA'!D14</f>
        <v>3626785</v>
      </c>
      <c r="H16" s="62"/>
      <c r="I16" s="62">
        <f>+'Tav. ELA'!E14</f>
        <v>1076790704</v>
      </c>
      <c r="J16" s="62"/>
      <c r="K16" s="62">
        <f>+'Tav. ELA'!F14</f>
        <v>271698453</v>
      </c>
      <c r="L16" s="46"/>
      <c r="M16" s="78">
        <f>+'Tav. ELA'!G14</f>
        <v>43903624</v>
      </c>
      <c r="N16" s="46"/>
      <c r="O16" s="46"/>
      <c r="P16" s="46"/>
      <c r="Q16" s="46"/>
    </row>
    <row r="17" spans="2:17" ht="15.75" x14ac:dyDescent="0.25">
      <c r="B17" s="63" t="s">
        <v>291</v>
      </c>
      <c r="C17" s="58"/>
      <c r="D17" s="58"/>
      <c r="E17" s="58"/>
      <c r="F17" s="58"/>
      <c r="G17" s="58"/>
      <c r="H17" s="58"/>
      <c r="I17" s="58"/>
      <c r="J17" s="58"/>
      <c r="K17" s="58"/>
      <c r="L17" s="46"/>
      <c r="M17" s="59"/>
      <c r="N17" s="46"/>
      <c r="O17" s="46"/>
      <c r="P17" s="46"/>
      <c r="Q17" s="46"/>
    </row>
    <row r="18" spans="2:17" ht="15.75" x14ac:dyDescent="0.25">
      <c r="B18" s="57" t="s">
        <v>109</v>
      </c>
      <c r="C18" s="58">
        <f>+'Tav. ELA'!B16</f>
        <v>469269</v>
      </c>
      <c r="D18" s="58"/>
      <c r="E18" s="58">
        <f>+'Tav. ELA'!C16</f>
        <v>841249</v>
      </c>
      <c r="F18" s="58"/>
      <c r="G18" s="58">
        <f>+'Tav. ELA'!D16</f>
        <v>350615</v>
      </c>
      <c r="H18" s="58"/>
      <c r="I18" s="58">
        <f>+'Tav. ELA'!E16</f>
        <v>74975867</v>
      </c>
      <c r="J18" s="58"/>
      <c r="K18" s="58">
        <f>+'Tav. ELA'!F16</f>
        <v>24263443</v>
      </c>
      <c r="L18" s="46"/>
      <c r="M18" s="59">
        <f>+'Tav. ELA'!G16</f>
        <v>1082249</v>
      </c>
      <c r="N18" s="46"/>
      <c r="O18" s="46"/>
      <c r="P18" s="46"/>
      <c r="Q18" s="46"/>
    </row>
    <row r="19" spans="2:17" ht="15.75" x14ac:dyDescent="0.25">
      <c r="B19" s="60" t="s">
        <v>110</v>
      </c>
      <c r="C19" s="58">
        <f>+'Tav. ELA'!B17</f>
        <v>14704</v>
      </c>
      <c r="D19" s="58"/>
      <c r="E19" s="58">
        <f>+'Tav. ELA'!C17</f>
        <v>192063</v>
      </c>
      <c r="F19" s="58"/>
      <c r="G19" s="58">
        <f>+'Tav. ELA'!D17</f>
        <v>175869</v>
      </c>
      <c r="H19" s="58"/>
      <c r="I19" s="58">
        <f>+'Tav. ELA'!E17</f>
        <v>23637863</v>
      </c>
      <c r="J19" s="58"/>
      <c r="K19" s="58">
        <f>+'Tav. ELA'!F17</f>
        <v>8239471</v>
      </c>
      <c r="L19" s="46"/>
      <c r="M19" s="59">
        <f>+'Tav. ELA'!G17</f>
        <v>505135</v>
      </c>
      <c r="N19" s="46"/>
      <c r="O19" s="46"/>
      <c r="P19" s="46"/>
      <c r="Q19" s="46"/>
    </row>
    <row r="20" spans="2:17" ht="15.75" x14ac:dyDescent="0.25">
      <c r="B20" s="57" t="s">
        <v>111</v>
      </c>
      <c r="C20" s="58">
        <f>+'Tav. ELA'!B18</f>
        <v>4891</v>
      </c>
      <c r="D20" s="58"/>
      <c r="E20" s="58">
        <f>+'Tav. ELA'!C18</f>
        <v>142006</v>
      </c>
      <c r="F20" s="58"/>
      <c r="G20" s="58">
        <f>+'Tav. ELA'!D18</f>
        <v>137624</v>
      </c>
      <c r="H20" s="58"/>
      <c r="I20" s="58">
        <f>+'Tav. ELA'!E18</f>
        <v>21201522</v>
      </c>
      <c r="J20" s="58"/>
      <c r="K20" s="58">
        <f>+'Tav. ELA'!F18</f>
        <v>6994922</v>
      </c>
      <c r="L20" s="46"/>
      <c r="M20" s="59">
        <f>+'Tav. ELA'!G18</f>
        <v>616194</v>
      </c>
      <c r="N20" s="46"/>
      <c r="O20" s="46"/>
      <c r="P20" s="46"/>
      <c r="Q20" s="46"/>
    </row>
    <row r="21" spans="2:17" ht="15.75" x14ac:dyDescent="0.25">
      <c r="B21" s="57" t="s">
        <v>112</v>
      </c>
      <c r="C21" s="58">
        <f>+'Tav. ELA'!B19</f>
        <v>1282</v>
      </c>
      <c r="D21" s="58"/>
      <c r="E21" s="58">
        <f>+'Tav. ELA'!C19</f>
        <v>112557</v>
      </c>
      <c r="F21" s="58"/>
      <c r="G21" s="58">
        <f>+'Tav. ELA'!D19</f>
        <v>111651</v>
      </c>
      <c r="H21" s="58"/>
      <c r="I21" s="58">
        <f>+'Tav. ELA'!E19</f>
        <v>21678476</v>
      </c>
      <c r="J21" s="58"/>
      <c r="K21" s="58">
        <f>+'Tav. ELA'!F19</f>
        <v>6591843</v>
      </c>
      <c r="L21" s="46"/>
      <c r="M21" s="59">
        <f>+'Tav. ELA'!G19</f>
        <v>691132</v>
      </c>
      <c r="N21" s="46"/>
      <c r="O21" s="46"/>
      <c r="P21" s="46"/>
      <c r="Q21" s="46"/>
    </row>
    <row r="22" spans="2:17" ht="15.75" x14ac:dyDescent="0.25">
      <c r="B22" s="57" t="s">
        <v>113</v>
      </c>
      <c r="C22" s="58">
        <f>+'Tav. ELA'!B20</f>
        <v>105</v>
      </c>
      <c r="D22" s="58"/>
      <c r="E22" s="58">
        <f>+'Tav. ELA'!C20</f>
        <v>67552</v>
      </c>
      <c r="F22" s="58"/>
      <c r="G22" s="58">
        <f>+'Tav. ELA'!D20</f>
        <v>67502</v>
      </c>
      <c r="H22" s="58"/>
      <c r="I22" s="58">
        <f>+'Tav. ELA'!E20</f>
        <v>18255966</v>
      </c>
      <c r="J22" s="58"/>
      <c r="K22" s="58">
        <f>+'Tav. ELA'!F20</f>
        <v>4691826</v>
      </c>
      <c r="L22" s="46"/>
      <c r="M22" s="59">
        <f>+'Tav. ELA'!G20</f>
        <v>449676</v>
      </c>
      <c r="N22" s="46"/>
      <c r="O22" s="46"/>
      <c r="P22" s="46"/>
      <c r="Q22" s="46"/>
    </row>
    <row r="23" spans="2:17" ht="15.75" x14ac:dyDescent="0.25">
      <c r="B23" s="61" t="s">
        <v>286</v>
      </c>
      <c r="C23" s="62">
        <f>+'Tav. ELA'!B21</f>
        <v>490251</v>
      </c>
      <c r="D23" s="62"/>
      <c r="E23" s="62">
        <f>+'Tav. ELA'!C21</f>
        <v>1355427</v>
      </c>
      <c r="F23" s="62"/>
      <c r="G23" s="62">
        <f>+'Tav. ELA'!D21</f>
        <v>843261</v>
      </c>
      <c r="H23" s="62"/>
      <c r="I23" s="62">
        <f>+'Tav. ELA'!E21</f>
        <v>159749694</v>
      </c>
      <c r="J23" s="62"/>
      <c r="K23" s="62">
        <f>+'Tav. ELA'!F21</f>
        <v>50781505</v>
      </c>
      <c r="L23" s="46"/>
      <c r="M23" s="78">
        <f>+'Tav. ELA'!G21</f>
        <v>3344386</v>
      </c>
      <c r="N23" s="46"/>
      <c r="O23" s="46"/>
      <c r="P23" s="46"/>
      <c r="Q23" s="46"/>
    </row>
    <row r="24" spans="2:17" ht="15.75" x14ac:dyDescent="0.25">
      <c r="B24" s="63" t="s">
        <v>292</v>
      </c>
      <c r="C24" s="58"/>
      <c r="D24" s="58"/>
      <c r="E24" s="58"/>
      <c r="F24" s="58"/>
      <c r="G24" s="58"/>
      <c r="H24" s="58"/>
      <c r="I24" s="58"/>
      <c r="J24" s="58"/>
      <c r="K24" s="58"/>
      <c r="L24" s="46"/>
      <c r="M24" s="59"/>
      <c r="N24" s="46"/>
      <c r="O24" s="46"/>
      <c r="P24" s="46"/>
      <c r="Q24" s="46"/>
    </row>
    <row r="25" spans="2:17" ht="15.75" x14ac:dyDescent="0.25">
      <c r="B25" s="57" t="s">
        <v>109</v>
      </c>
      <c r="C25" s="58">
        <f>+'Tav. ELA'!B23</f>
        <v>3265145</v>
      </c>
      <c r="D25" s="58"/>
      <c r="E25" s="58">
        <f>+'Tav. ELA'!C23</f>
        <v>5600221</v>
      </c>
      <c r="F25" s="58"/>
      <c r="G25" s="58">
        <f>+'Tav. ELA'!D23</f>
        <v>2078665</v>
      </c>
      <c r="H25" s="58"/>
      <c r="I25" s="58">
        <f>+'Tav. ELA'!E23</f>
        <v>501917972</v>
      </c>
      <c r="J25" s="58"/>
      <c r="K25" s="58">
        <f>+'Tav. ELA'!F23</f>
        <v>147238696</v>
      </c>
      <c r="L25" s="46"/>
      <c r="M25" s="59">
        <f>+'Tav. ELA'!G23</f>
        <v>9846514</v>
      </c>
      <c r="N25" s="46"/>
      <c r="O25" s="46"/>
      <c r="P25" s="46"/>
      <c r="Q25" s="46"/>
    </row>
    <row r="26" spans="2:17" ht="15.75" x14ac:dyDescent="0.25">
      <c r="B26" s="60" t="s">
        <v>110</v>
      </c>
      <c r="C26" s="58">
        <f>+'Tav. ELA'!B24</f>
        <v>74148</v>
      </c>
      <c r="D26" s="58"/>
      <c r="E26" s="58">
        <f>+'Tav. ELA'!C24</f>
        <v>963515</v>
      </c>
      <c r="F26" s="58"/>
      <c r="G26" s="58">
        <f>+'Tav. ELA'!D24</f>
        <v>874396</v>
      </c>
      <c r="H26" s="58"/>
      <c r="I26" s="58">
        <f>+'Tav. ELA'!E24</f>
        <v>163922727</v>
      </c>
      <c r="J26" s="58"/>
      <c r="K26" s="58">
        <f>+'Tav. ELA'!F24</f>
        <v>35681109</v>
      </c>
      <c r="L26" s="46"/>
      <c r="M26" s="59">
        <f>+'Tav. ELA'!G24</f>
        <v>3524330</v>
      </c>
      <c r="N26" s="46"/>
      <c r="O26" s="46"/>
      <c r="P26" s="46"/>
      <c r="Q26" s="46"/>
    </row>
    <row r="27" spans="2:17" ht="15.75" x14ac:dyDescent="0.25">
      <c r="B27" s="57" t="s">
        <v>111</v>
      </c>
      <c r="C27" s="58">
        <f>+'Tav. ELA'!B25</f>
        <v>27671</v>
      </c>
      <c r="D27" s="58"/>
      <c r="E27" s="58">
        <f>+'Tav. ELA'!C25</f>
        <v>819284</v>
      </c>
      <c r="F27" s="58"/>
      <c r="G27" s="58">
        <f>+'Tav. ELA'!D25</f>
        <v>791654</v>
      </c>
      <c r="H27" s="58"/>
      <c r="I27" s="58">
        <f>+'Tav. ELA'!E25</f>
        <v>167211557</v>
      </c>
      <c r="J27" s="58"/>
      <c r="K27" s="58">
        <f>+'Tav. ELA'!F25</f>
        <v>35544471</v>
      </c>
      <c r="L27" s="46"/>
      <c r="M27" s="59">
        <f>+'Tav. ELA'!G25</f>
        <v>3772932</v>
      </c>
      <c r="N27" s="46"/>
      <c r="O27" s="46"/>
      <c r="P27" s="46"/>
      <c r="Q27" s="46"/>
    </row>
    <row r="28" spans="2:17" ht="15.75" x14ac:dyDescent="0.25">
      <c r="B28" s="57" t="s">
        <v>112</v>
      </c>
      <c r="C28" s="58">
        <f>+'Tav. ELA'!B26</f>
        <v>12021</v>
      </c>
      <c r="D28" s="58"/>
      <c r="E28" s="58">
        <f>+'Tav. ELA'!C26</f>
        <v>1177353</v>
      </c>
      <c r="F28" s="58"/>
      <c r="G28" s="58">
        <f>+'Tav. ELA'!D26</f>
        <v>1163065</v>
      </c>
      <c r="H28" s="58"/>
      <c r="I28" s="58">
        <f>+'Tav. ELA'!E26</f>
        <v>263085470</v>
      </c>
      <c r="J28" s="58"/>
      <c r="K28" s="58">
        <f>+'Tav. ELA'!F26</f>
        <v>59482130</v>
      </c>
      <c r="L28" s="46"/>
      <c r="M28" s="59">
        <f>+'Tav. ELA'!G26</f>
        <v>6827818</v>
      </c>
      <c r="N28" s="46"/>
      <c r="O28" s="46"/>
      <c r="P28" s="46"/>
      <c r="Q28" s="46"/>
    </row>
    <row r="29" spans="2:17" ht="15.75" x14ac:dyDescent="0.25">
      <c r="B29" s="57" t="s">
        <v>113</v>
      </c>
      <c r="C29" s="58">
        <f>+'Tav. ELA'!B27</f>
        <v>2326</v>
      </c>
      <c r="D29" s="58"/>
      <c r="E29" s="58">
        <f>+'Tav. ELA'!C27</f>
        <v>2611038</v>
      </c>
      <c r="F29" s="58"/>
      <c r="G29" s="58">
        <f>+'Tav. ELA'!D27</f>
        <v>2608862</v>
      </c>
      <c r="H29" s="58"/>
      <c r="I29" s="58">
        <f>+'Tav. ELA'!E27</f>
        <v>472718719</v>
      </c>
      <c r="J29" s="58"/>
      <c r="K29" s="58">
        <f>+'Tav. ELA'!F27</f>
        <v>138580606</v>
      </c>
      <c r="L29" s="46"/>
      <c r="M29" s="59">
        <f>+'Tav. ELA'!G27</f>
        <v>18969160</v>
      </c>
      <c r="N29" s="46"/>
      <c r="O29" s="46"/>
      <c r="P29" s="46"/>
      <c r="Q29" s="46"/>
    </row>
    <row r="30" spans="2:17" ht="15.75" x14ac:dyDescent="0.25">
      <c r="B30" s="61" t="s">
        <v>286</v>
      </c>
      <c r="C30" s="62">
        <f>+'Tav. ELA'!B28</f>
        <v>3381311</v>
      </c>
      <c r="D30" s="62"/>
      <c r="E30" s="62">
        <f>+'Tav. ELA'!C28</f>
        <v>11171411</v>
      </c>
      <c r="F30" s="62"/>
      <c r="G30" s="62">
        <f>+'Tav. ELA'!D28</f>
        <v>7516642</v>
      </c>
      <c r="H30" s="62"/>
      <c r="I30" s="62">
        <f>+'Tav. ELA'!E28</f>
        <v>1568856445</v>
      </c>
      <c r="J30" s="62"/>
      <c r="K30" s="62">
        <f>+'Tav. ELA'!F28</f>
        <v>416527012</v>
      </c>
      <c r="L30" s="46"/>
      <c r="M30" s="78">
        <f>+'Tav. ELA'!G28</f>
        <v>42940754</v>
      </c>
      <c r="N30" s="46"/>
      <c r="O30" s="46"/>
      <c r="P30" s="46"/>
      <c r="Q30" s="46"/>
    </row>
    <row r="31" spans="2:17" ht="15.75" x14ac:dyDescent="0.25">
      <c r="B31" s="63" t="s">
        <v>293</v>
      </c>
      <c r="C31" s="58"/>
      <c r="D31" s="58"/>
      <c r="E31" s="58"/>
      <c r="F31" s="58"/>
      <c r="G31" s="58"/>
      <c r="H31" s="58"/>
      <c r="I31" s="58"/>
      <c r="J31" s="58"/>
      <c r="K31" s="58"/>
      <c r="L31" s="46"/>
      <c r="M31" s="59"/>
      <c r="N31" s="46"/>
      <c r="O31" s="46"/>
      <c r="P31" s="46"/>
      <c r="Q31" s="46"/>
    </row>
    <row r="32" spans="2:17" ht="15.75" x14ac:dyDescent="0.25">
      <c r="B32" s="57" t="s">
        <v>109</v>
      </c>
      <c r="C32" s="58">
        <f>+'Tav. ELA'!B30</f>
        <v>4047293</v>
      </c>
      <c r="D32" s="58"/>
      <c r="E32" s="58">
        <f>+'Tav. ELA'!C30</f>
        <v>7269701</v>
      </c>
      <c r="F32" s="58"/>
      <c r="G32" s="58">
        <f>+'Tav. ELA'!D30</f>
        <v>2892242</v>
      </c>
      <c r="H32" s="58"/>
      <c r="I32" s="58">
        <f>+'Tav. ELA'!E30</f>
        <v>658105062</v>
      </c>
      <c r="J32" s="58"/>
      <c r="K32" s="58">
        <f>+'Tav. ELA'!F30</f>
        <v>197752824</v>
      </c>
      <c r="L32" s="46"/>
      <c r="M32" s="59">
        <f>+'Tav. ELA'!G30</f>
        <v>13069592</v>
      </c>
      <c r="N32" s="46"/>
      <c r="O32" s="46"/>
      <c r="P32" s="46"/>
      <c r="Q32" s="46"/>
    </row>
    <row r="33" spans="2:17" ht="15.75" x14ac:dyDescent="0.25">
      <c r="B33" s="60" t="s">
        <v>110</v>
      </c>
      <c r="C33" s="58">
        <f>+'Tav. ELA'!B31</f>
        <v>127204</v>
      </c>
      <c r="D33" s="58"/>
      <c r="E33" s="58">
        <f>+'Tav. ELA'!C31</f>
        <v>1668434</v>
      </c>
      <c r="F33" s="58"/>
      <c r="G33" s="58">
        <f>+'Tav. ELA'!D31</f>
        <v>1516411</v>
      </c>
      <c r="H33" s="58"/>
      <c r="I33" s="58">
        <f>+'Tav. ELA'!E31</f>
        <v>266586544</v>
      </c>
      <c r="J33" s="58"/>
      <c r="K33" s="58">
        <f>+'Tav. ELA'!F31</f>
        <v>67073140</v>
      </c>
      <c r="L33" s="46"/>
      <c r="M33" s="59">
        <f>+'Tav. ELA'!G31</f>
        <v>6301880</v>
      </c>
      <c r="N33" s="46"/>
      <c r="O33" s="46"/>
      <c r="P33" s="46"/>
      <c r="Q33" s="46"/>
    </row>
    <row r="34" spans="2:17" ht="15.75" x14ac:dyDescent="0.25">
      <c r="B34" s="57" t="s">
        <v>111</v>
      </c>
      <c r="C34" s="58">
        <f>+'Tav. ELA'!B32</f>
        <v>52126</v>
      </c>
      <c r="D34" s="58"/>
      <c r="E34" s="58">
        <f>+'Tav. ELA'!C32</f>
        <v>1550783</v>
      </c>
      <c r="F34" s="58"/>
      <c r="G34" s="58">
        <f>+'Tav. ELA'!D32</f>
        <v>1498377</v>
      </c>
      <c r="H34" s="58"/>
      <c r="I34" s="58">
        <f>+'Tav. ELA'!E32</f>
        <v>314588115</v>
      </c>
      <c r="J34" s="58"/>
      <c r="K34" s="58">
        <f>+'Tav. ELA'!F32</f>
        <v>76376431</v>
      </c>
      <c r="L34" s="46"/>
      <c r="M34" s="59">
        <f>+'Tav. ELA'!G32</f>
        <v>9017711</v>
      </c>
      <c r="N34" s="46"/>
      <c r="O34" s="46"/>
      <c r="P34" s="46"/>
      <c r="Q34" s="46"/>
    </row>
    <row r="35" spans="2:17" ht="15.75" x14ac:dyDescent="0.25">
      <c r="B35" s="57" t="s">
        <v>112</v>
      </c>
      <c r="C35" s="58">
        <f>+'Tav. ELA'!B33</f>
        <v>22601</v>
      </c>
      <c r="D35" s="58"/>
      <c r="E35" s="58">
        <f>+'Tav. ELA'!C33</f>
        <v>2203260</v>
      </c>
      <c r="F35" s="58"/>
      <c r="G35" s="58">
        <f>+'Tav. ELA'!D33</f>
        <v>2179926</v>
      </c>
      <c r="H35" s="58"/>
      <c r="I35" s="58">
        <f>+'Tav. ELA'!E33</f>
        <v>562126289</v>
      </c>
      <c r="J35" s="58"/>
      <c r="K35" s="58">
        <f>+'Tav. ELA'!F33</f>
        <v>134414529</v>
      </c>
      <c r="L35" s="46"/>
      <c r="M35" s="59">
        <f>+'Tav. ELA'!G33</f>
        <v>20505797</v>
      </c>
      <c r="N35" s="46"/>
      <c r="O35" s="46"/>
      <c r="P35" s="46"/>
      <c r="Q35" s="46"/>
    </row>
    <row r="36" spans="2:17" ht="15.75" x14ac:dyDescent="0.25">
      <c r="B36" s="57" t="s">
        <v>113</v>
      </c>
      <c r="C36" s="58">
        <f>+'Tav. ELA'!B34</f>
        <v>4055</v>
      </c>
      <c r="D36" s="58"/>
      <c r="E36" s="58">
        <f>+'Tav. ELA'!C34</f>
        <v>3902790</v>
      </c>
      <c r="F36" s="58"/>
      <c r="G36" s="58">
        <f>+'Tav. ELA'!D34</f>
        <v>3899732</v>
      </c>
      <c r="H36" s="58"/>
      <c r="I36" s="58">
        <f>+'Tav. ELA'!E34</f>
        <v>1003990833</v>
      </c>
      <c r="J36" s="58"/>
      <c r="K36" s="58">
        <f>+'Tav. ELA'!F34</f>
        <v>263390046</v>
      </c>
      <c r="L36" s="46"/>
      <c r="M36" s="59">
        <f>+'Tav. ELA'!G34</f>
        <v>41293784</v>
      </c>
      <c r="N36" s="46"/>
      <c r="O36" s="46"/>
      <c r="P36" s="46"/>
      <c r="Q36" s="46"/>
    </row>
    <row r="37" spans="2:17" ht="15.75" x14ac:dyDescent="0.25">
      <c r="B37" s="64" t="s">
        <v>286</v>
      </c>
      <c r="C37" s="65">
        <f>+'Tav. ELA'!B35</f>
        <v>4253279</v>
      </c>
      <c r="D37" s="65"/>
      <c r="E37" s="65">
        <f>+'Tav. ELA'!C35</f>
        <v>16594968</v>
      </c>
      <c r="F37" s="65"/>
      <c r="G37" s="65">
        <f>+'Tav. ELA'!D35</f>
        <v>11986688</v>
      </c>
      <c r="H37" s="65"/>
      <c r="I37" s="65">
        <f>+'Tav. ELA'!E35</f>
        <v>2805396843</v>
      </c>
      <c r="J37" s="65"/>
      <c r="K37" s="65">
        <f>+'Tav. ELA'!F35</f>
        <v>739006970</v>
      </c>
      <c r="L37" s="76"/>
      <c r="M37" s="77">
        <f>+'Tav. ELA'!G35</f>
        <v>90188764</v>
      </c>
      <c r="N37" s="46"/>
      <c r="O37" s="46"/>
      <c r="P37" s="46"/>
      <c r="Q37" s="46"/>
    </row>
    <row r="38" spans="2:17" ht="13.5" x14ac:dyDescent="0.25">
      <c r="B38" s="31"/>
      <c r="C38" s="66"/>
      <c r="D38" s="66"/>
      <c r="E38" s="66"/>
      <c r="F38" s="66"/>
      <c r="G38" s="67"/>
      <c r="H38" s="67"/>
      <c r="I38" s="66"/>
      <c r="J38" s="66"/>
      <c r="K38" s="66"/>
    </row>
    <row r="39" spans="2:17" ht="15.75" x14ac:dyDescent="0.25">
      <c r="B39" s="57" t="s">
        <v>294</v>
      </c>
      <c r="C39" s="39"/>
      <c r="D39" s="39"/>
      <c r="E39" s="39"/>
      <c r="F39" s="39"/>
      <c r="G39" s="39"/>
      <c r="H39" s="39"/>
      <c r="I39" s="39"/>
      <c r="J39" s="39"/>
      <c r="K39" s="39"/>
    </row>
    <row r="40" spans="2:17" ht="15.75" x14ac:dyDescent="0.25">
      <c r="B40" s="178"/>
      <c r="C40" s="39"/>
      <c r="D40" s="39"/>
      <c r="E40" s="39"/>
      <c r="F40" s="39"/>
      <c r="G40" s="39"/>
      <c r="H40" s="39"/>
      <c r="I40" s="39"/>
      <c r="J40" s="39"/>
      <c r="K40" s="39"/>
    </row>
    <row r="41" spans="2:17" ht="15.75" customHeight="1" x14ac:dyDescent="0.2">
      <c r="B41" s="180" t="s">
        <v>330</v>
      </c>
      <c r="C41" s="182"/>
      <c r="D41" s="182"/>
      <c r="E41" s="182"/>
      <c r="F41" s="182"/>
      <c r="G41" s="182"/>
      <c r="H41" s="182"/>
      <c r="I41" s="182"/>
      <c r="J41" s="182"/>
      <c r="K41" s="182"/>
      <c r="L41" s="182"/>
      <c r="M41" s="182"/>
    </row>
    <row r="42" spans="2:17" ht="13.5" customHeight="1" x14ac:dyDescent="0.2">
      <c r="B42" s="182"/>
      <c r="C42" s="182"/>
      <c r="D42" s="182"/>
      <c r="E42" s="182"/>
      <c r="F42" s="182"/>
      <c r="G42" s="182"/>
      <c r="H42" s="182"/>
      <c r="I42" s="182"/>
      <c r="J42" s="182"/>
      <c r="K42" s="182"/>
      <c r="L42" s="182"/>
      <c r="M42" s="182"/>
    </row>
    <row r="43" spans="2:17" ht="13.5" x14ac:dyDescent="0.25">
      <c r="B43" s="31"/>
      <c r="C43" s="39"/>
      <c r="D43" s="39"/>
      <c r="E43" s="39"/>
      <c r="F43" s="39"/>
      <c r="G43" s="39"/>
      <c r="H43" s="39"/>
      <c r="I43" s="39"/>
      <c r="J43" s="39"/>
      <c r="K43" s="39"/>
    </row>
    <row r="44" spans="2:17" ht="13.5" x14ac:dyDescent="0.25">
      <c r="B44" s="31"/>
      <c r="C44" s="39"/>
      <c r="D44" s="39"/>
      <c r="E44" s="39"/>
      <c r="F44" s="39"/>
      <c r="G44" s="39"/>
      <c r="H44" s="39"/>
      <c r="I44" s="39"/>
      <c r="J44" s="39"/>
      <c r="K44" s="39"/>
    </row>
    <row r="45" spans="2:17" ht="13.5" x14ac:dyDescent="0.25">
      <c r="B45" s="31"/>
      <c r="C45" s="39"/>
      <c r="D45" s="39"/>
      <c r="E45" s="39"/>
      <c r="F45" s="39"/>
      <c r="G45" s="39"/>
      <c r="H45" s="39"/>
      <c r="I45" s="39"/>
      <c r="J45" s="39"/>
      <c r="K45" s="39"/>
    </row>
    <row r="46" spans="2:17" ht="13.5" x14ac:dyDescent="0.25">
      <c r="B46" s="38"/>
      <c r="C46" s="39"/>
      <c r="D46" s="39"/>
      <c r="E46" s="39"/>
      <c r="F46" s="39"/>
      <c r="G46" s="39"/>
      <c r="H46" s="39"/>
      <c r="I46" s="39"/>
      <c r="J46" s="39"/>
      <c r="K46" s="39"/>
    </row>
    <row r="47" spans="2:17" ht="13.5" x14ac:dyDescent="0.25">
      <c r="B47" s="31"/>
      <c r="C47" s="39"/>
      <c r="D47" s="39"/>
      <c r="E47" s="39"/>
      <c r="F47" s="39"/>
      <c r="G47" s="39"/>
      <c r="H47" s="39"/>
      <c r="I47" s="39"/>
      <c r="J47" s="39"/>
      <c r="K47" s="39"/>
    </row>
    <row r="48" spans="2:17" ht="13.5" x14ac:dyDescent="0.25">
      <c r="B48" s="40"/>
      <c r="C48" s="39"/>
      <c r="D48" s="39"/>
      <c r="E48" s="39"/>
      <c r="F48" s="39"/>
      <c r="G48" s="39"/>
      <c r="H48" s="39"/>
      <c r="I48" s="39"/>
      <c r="J48" s="39"/>
      <c r="K48" s="39"/>
    </row>
    <row r="49" spans="2:11" ht="13.5" x14ac:dyDescent="0.25">
      <c r="B49" s="31"/>
      <c r="C49" s="39"/>
      <c r="D49" s="39"/>
      <c r="E49" s="39"/>
      <c r="F49" s="39"/>
      <c r="G49" s="39"/>
      <c r="H49" s="39"/>
      <c r="I49" s="39"/>
      <c r="J49" s="39"/>
      <c r="K49" s="39"/>
    </row>
    <row r="50" spans="2:11" ht="13.5" x14ac:dyDescent="0.25">
      <c r="B50" s="31"/>
      <c r="C50" s="39"/>
      <c r="D50" s="39"/>
      <c r="E50" s="39"/>
      <c r="F50" s="39"/>
      <c r="G50" s="39"/>
      <c r="H50" s="39"/>
      <c r="I50" s="39"/>
      <c r="J50" s="39"/>
      <c r="K50" s="39"/>
    </row>
    <row r="51" spans="2:11" ht="13.5" x14ac:dyDescent="0.25">
      <c r="B51" s="31"/>
      <c r="C51" s="39"/>
      <c r="D51" s="39"/>
      <c r="E51" s="39"/>
      <c r="F51" s="39"/>
      <c r="G51" s="39"/>
      <c r="H51" s="39"/>
      <c r="I51" s="39"/>
      <c r="J51" s="39"/>
      <c r="K51" s="39"/>
    </row>
    <row r="52" spans="2:11" ht="13.5" x14ac:dyDescent="0.25">
      <c r="B52" s="31"/>
      <c r="C52" s="39"/>
      <c r="D52" s="39"/>
      <c r="E52" s="39"/>
      <c r="F52" s="39"/>
      <c r="G52" s="39"/>
      <c r="H52" s="39"/>
      <c r="I52" s="39"/>
      <c r="J52" s="39"/>
      <c r="K52" s="39"/>
    </row>
    <row r="53" spans="2:11" ht="13.5" x14ac:dyDescent="0.25">
      <c r="B53" s="31"/>
      <c r="C53" s="39"/>
      <c r="D53" s="39"/>
      <c r="E53" s="39"/>
      <c r="F53" s="39"/>
      <c r="G53" s="39"/>
      <c r="H53" s="39"/>
      <c r="I53" s="39"/>
      <c r="J53" s="39"/>
      <c r="K53" s="39"/>
    </row>
    <row r="54" spans="2:11" ht="13.5" x14ac:dyDescent="0.25">
      <c r="B54" s="38"/>
      <c r="C54" s="39"/>
      <c r="D54" s="39"/>
      <c r="E54" s="39"/>
      <c r="F54" s="39"/>
      <c r="G54" s="39"/>
      <c r="H54" s="39"/>
      <c r="I54" s="39"/>
      <c r="J54" s="39"/>
      <c r="K54" s="39"/>
    </row>
    <row r="55" spans="2:11" ht="13.5" x14ac:dyDescent="0.25">
      <c r="B55" s="31"/>
      <c r="C55" s="39"/>
      <c r="D55" s="39"/>
      <c r="E55" s="39"/>
      <c r="F55" s="39"/>
      <c r="G55" s="39"/>
      <c r="H55" s="39"/>
      <c r="I55" s="39"/>
      <c r="J55" s="39"/>
      <c r="K55" s="39"/>
    </row>
    <row r="56" spans="2:11" ht="13.5" x14ac:dyDescent="0.25">
      <c r="B56" s="40"/>
      <c r="C56" s="39"/>
      <c r="D56" s="39"/>
      <c r="E56" s="39"/>
      <c r="F56" s="39"/>
      <c r="G56" s="39"/>
      <c r="H56" s="39"/>
      <c r="I56" s="39"/>
      <c r="J56" s="39"/>
      <c r="K56" s="39"/>
    </row>
    <row r="57" spans="2:11" ht="13.5" x14ac:dyDescent="0.25">
      <c r="B57" s="31"/>
      <c r="C57" s="39"/>
      <c r="D57" s="39"/>
      <c r="E57" s="39"/>
      <c r="F57" s="39"/>
      <c r="G57" s="39"/>
      <c r="H57" s="39"/>
      <c r="I57" s="39"/>
      <c r="J57" s="39"/>
      <c r="K57" s="39"/>
    </row>
    <row r="58" spans="2:11" ht="13.5" x14ac:dyDescent="0.25">
      <c r="B58" s="31"/>
      <c r="C58" s="39"/>
      <c r="D58" s="39"/>
      <c r="E58" s="39"/>
      <c r="F58" s="39"/>
      <c r="G58" s="39"/>
      <c r="H58" s="39"/>
      <c r="I58" s="39"/>
      <c r="J58" s="39"/>
      <c r="K58" s="39"/>
    </row>
    <row r="59" spans="2:11" ht="13.5" x14ac:dyDescent="0.25">
      <c r="B59" s="31"/>
      <c r="C59" s="39"/>
      <c r="D59" s="39"/>
      <c r="E59" s="39"/>
      <c r="F59" s="39"/>
      <c r="G59" s="39"/>
      <c r="H59" s="39"/>
      <c r="I59" s="39"/>
      <c r="J59" s="39"/>
      <c r="K59" s="39"/>
    </row>
    <row r="60" spans="2:11" ht="13.5" x14ac:dyDescent="0.25">
      <c r="B60" s="31"/>
      <c r="C60" s="39"/>
      <c r="D60" s="39"/>
      <c r="E60" s="39"/>
      <c r="F60" s="39"/>
      <c r="G60" s="39"/>
      <c r="H60" s="39"/>
      <c r="I60" s="39"/>
      <c r="J60" s="39"/>
      <c r="K60" s="39"/>
    </row>
  </sheetData>
  <mergeCells count="2">
    <mergeCell ref="B4:K5"/>
    <mergeCell ref="B41:M42"/>
  </mergeCells>
  <pageMargins left="0.19685039370078741" right="0.19685039370078741" top="0.39370078740157483" bottom="0.39370078740157483" header="0.51181102362204722" footer="0.51181102362204722"/>
  <pageSetup paperSize="9" scale="90" orientation="portrait" r:id="rId1"/>
  <headerFooter alignWithMargins="0"/>
  <ignoredErrors>
    <ignoredError sqref="B12 B19 B26 B33" twoDigitTextYear="1"/>
  </ignoredError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1AB11A-BBA7-4ED4-B7CC-42322767EEDD}">
  <sheetPr>
    <tabColor theme="5" tint="-0.249977111117893"/>
  </sheetPr>
  <dimension ref="B2:Q60"/>
  <sheetViews>
    <sheetView showGridLines="0" zoomScale="90" zoomScaleNormal="90" workbookViewId="0">
      <selection activeCell="C32" sqref="C32:C34"/>
    </sheetView>
  </sheetViews>
  <sheetFormatPr defaultRowHeight="12.75" x14ac:dyDescent="0.2"/>
  <cols>
    <col min="1" max="1" width="9.140625" style="11"/>
    <col min="2" max="2" width="28.7109375" style="11" customWidth="1"/>
    <col min="3" max="3" width="11" style="11" bestFit="1" customWidth="1"/>
    <col min="4" max="4" width="2.7109375" style="11" customWidth="1"/>
    <col min="5" max="5" width="12.140625" style="11" bestFit="1" customWidth="1"/>
    <col min="6" max="6" width="2.7109375" style="11" customWidth="1"/>
    <col min="7" max="7" width="12.140625" style="11" bestFit="1" customWidth="1"/>
    <col min="8" max="8" width="2.7109375" style="11" customWidth="1"/>
    <col min="9" max="9" width="11.5703125" style="11" bestFit="1" customWidth="1"/>
    <col min="10" max="10" width="2.7109375" style="11" customWidth="1"/>
    <col min="11" max="11" width="11.5703125" style="11" bestFit="1" customWidth="1"/>
    <col min="12" max="12" width="2.7109375" style="11" customWidth="1"/>
    <col min="13" max="13" width="11.28515625" style="11" bestFit="1" customWidth="1"/>
    <col min="14" max="16384" width="9.140625" style="11"/>
  </cols>
  <sheetData>
    <row r="2" spans="2:17" ht="18.75" x14ac:dyDescent="0.3">
      <c r="B2" s="159" t="s">
        <v>336</v>
      </c>
    </row>
    <row r="4" spans="2:17" ht="15.75" customHeight="1" x14ac:dyDescent="0.25">
      <c r="B4" s="158" t="s">
        <v>289</v>
      </c>
      <c r="C4" s="158"/>
      <c r="D4" s="158"/>
      <c r="E4" s="158"/>
      <c r="F4" s="158"/>
      <c r="G4" s="158"/>
      <c r="H4" s="158"/>
      <c r="I4" s="158"/>
      <c r="J4" s="158"/>
      <c r="K4" s="158"/>
      <c r="L4" s="158"/>
      <c r="M4" s="158"/>
      <c r="N4" s="46"/>
      <c r="O4" s="46"/>
      <c r="P4" s="46"/>
      <c r="Q4" s="46"/>
    </row>
    <row r="5" spans="2:17" ht="15.75" x14ac:dyDescent="0.25">
      <c r="B5" s="158"/>
      <c r="C5" s="158"/>
      <c r="D5" s="158"/>
      <c r="E5" s="158"/>
      <c r="F5" s="158"/>
      <c r="G5" s="158"/>
      <c r="H5" s="158"/>
      <c r="I5" s="158"/>
      <c r="J5" s="158"/>
      <c r="K5" s="158"/>
      <c r="L5" s="158"/>
      <c r="M5" s="158"/>
      <c r="N5" s="46"/>
      <c r="O5" s="46"/>
      <c r="P5" s="46"/>
      <c r="Q5" s="46"/>
    </row>
    <row r="6" spans="2:17" ht="15.75" x14ac:dyDescent="0.25">
      <c r="B6" s="47" t="s">
        <v>326</v>
      </c>
      <c r="C6" s="48"/>
      <c r="D6" s="48"/>
      <c r="E6" s="49"/>
      <c r="F6" s="49"/>
      <c r="G6" s="49"/>
      <c r="H6" s="49"/>
      <c r="I6" s="49"/>
      <c r="J6" s="49"/>
      <c r="K6" s="49"/>
      <c r="L6" s="46"/>
      <c r="M6" s="46"/>
      <c r="N6" s="46"/>
      <c r="O6" s="46"/>
      <c r="P6" s="46"/>
      <c r="Q6" s="46"/>
    </row>
    <row r="7" spans="2:17" ht="15.75" x14ac:dyDescent="0.25">
      <c r="B7" s="179" t="s">
        <v>284</v>
      </c>
      <c r="C7" s="177" t="s">
        <v>279</v>
      </c>
      <c r="D7" s="177"/>
      <c r="E7" s="185" t="s">
        <v>280</v>
      </c>
      <c r="F7" s="185"/>
      <c r="G7" s="185" t="s">
        <v>281</v>
      </c>
      <c r="H7" s="185"/>
      <c r="I7" s="185" t="s">
        <v>5</v>
      </c>
      <c r="J7" s="185"/>
      <c r="K7" s="185" t="s">
        <v>282</v>
      </c>
      <c r="L7" s="184"/>
      <c r="M7" s="184" t="s">
        <v>295</v>
      </c>
      <c r="N7" s="46"/>
      <c r="O7" s="46"/>
      <c r="P7" s="46"/>
      <c r="Q7" s="46"/>
    </row>
    <row r="8" spans="2:17" ht="15.75" x14ac:dyDescent="0.25">
      <c r="B8" s="179"/>
      <c r="C8" s="179"/>
      <c r="D8" s="179"/>
      <c r="E8" s="185"/>
      <c r="F8" s="185"/>
      <c r="G8" s="185"/>
      <c r="H8" s="185"/>
      <c r="I8" s="185"/>
      <c r="J8" s="185"/>
      <c r="K8" s="185" t="s">
        <v>283</v>
      </c>
      <c r="L8" s="185"/>
      <c r="M8" s="185"/>
      <c r="N8" s="46"/>
      <c r="O8" s="46"/>
      <c r="P8" s="46"/>
      <c r="Q8" s="46"/>
    </row>
    <row r="9" spans="2:17" ht="15.75" x14ac:dyDescent="0.25">
      <c r="C9" s="53"/>
      <c r="D9" s="53"/>
      <c r="E9" s="54"/>
      <c r="F9" s="54"/>
      <c r="G9" s="54"/>
      <c r="H9" s="54"/>
      <c r="I9" s="54"/>
      <c r="J9" s="54"/>
      <c r="K9" s="54"/>
      <c r="L9" s="54"/>
      <c r="M9" s="54"/>
      <c r="N9" s="46"/>
      <c r="O9" s="46"/>
      <c r="P9" s="46"/>
      <c r="Q9" s="46"/>
    </row>
    <row r="10" spans="2:17" ht="15.75" x14ac:dyDescent="0.25">
      <c r="B10" s="55" t="s">
        <v>290</v>
      </c>
      <c r="C10" s="56"/>
      <c r="D10" s="56"/>
      <c r="E10" s="56"/>
      <c r="F10" s="56"/>
      <c r="G10" s="56"/>
      <c r="H10" s="56"/>
      <c r="I10" s="56"/>
      <c r="J10" s="56"/>
      <c r="K10" s="56"/>
      <c r="L10" s="46"/>
      <c r="M10" s="46"/>
      <c r="N10" s="46"/>
      <c r="O10" s="46"/>
      <c r="P10" s="46"/>
      <c r="Q10" s="46"/>
    </row>
    <row r="11" spans="2:17" ht="15.75" x14ac:dyDescent="0.25">
      <c r="B11" s="57" t="s">
        <v>109</v>
      </c>
      <c r="C11" s="68">
        <f>+'PRINCIPALI INDICATORI'!C11/'PRINCIPALI INDICATORI'!C$16*100</f>
        <v>81.966221048577864</v>
      </c>
      <c r="D11" s="68"/>
      <c r="E11" s="68">
        <f>+'PRINCIPALI INDICATORI'!E11/'PRINCIPALI INDICATORI'!E$16*100</f>
        <v>20.359010159459014</v>
      </c>
      <c r="F11" s="68"/>
      <c r="G11" s="68">
        <f>+'PRINCIPALI INDICATORI'!G11/'PRINCIPALI INDICATORI'!G$16*100</f>
        <v>12.765079815869978</v>
      </c>
      <c r="H11" s="68"/>
      <c r="I11" s="68">
        <f>+'PRINCIPALI INDICATORI'!I11/'PRINCIPALI INDICATORI'!I$16*100</f>
        <v>7.5419691773267763</v>
      </c>
      <c r="J11" s="68"/>
      <c r="K11" s="68">
        <f>+'PRINCIPALI INDICATORI'!K11/'PRINCIPALI INDICATORI'!K$16*100</f>
        <v>9.6616983682273663</v>
      </c>
      <c r="L11" s="68"/>
      <c r="M11" s="68">
        <f>+'PRINCIPALI INDICATORI'!M11/'PRINCIPALI INDICATORI'!M$16*100</f>
        <v>4.8762011081363124</v>
      </c>
      <c r="N11" s="46"/>
      <c r="O11" s="46"/>
      <c r="P11" s="46"/>
      <c r="Q11" s="46"/>
    </row>
    <row r="12" spans="2:17" ht="15.75" x14ac:dyDescent="0.25">
      <c r="B12" s="60" t="s">
        <v>110</v>
      </c>
      <c r="C12" s="68">
        <f>+'PRINCIPALI INDICATORI'!C12/'PRINCIPALI INDICATORI'!C$16*100</f>
        <v>10.047233945567005</v>
      </c>
      <c r="D12" s="68"/>
      <c r="E12" s="68">
        <f>+'PRINCIPALI INDICATORI'!E12/'PRINCIPALI INDICATORI'!E$16*100</f>
        <v>12.606676777782422</v>
      </c>
      <c r="F12" s="68"/>
      <c r="G12" s="68">
        <f>+'PRINCIPALI INDICATORI'!G12/'PRINCIPALI INDICATORI'!G$16*100</f>
        <v>12.852871069004642</v>
      </c>
      <c r="H12" s="68"/>
      <c r="I12" s="68">
        <f>+'PRINCIPALI INDICATORI'!I12/'PRINCIPALI INDICATORI'!I$16*100</f>
        <v>7.3390263963497224</v>
      </c>
      <c r="J12" s="68"/>
      <c r="K12" s="68">
        <f>+'PRINCIPALI INDICATORI'!K12/'PRINCIPALI INDICATORI'!K$16*100</f>
        <v>8.5214176762353517</v>
      </c>
      <c r="L12" s="68"/>
      <c r="M12" s="68">
        <f>+'PRINCIPALI INDICATORI'!M12/'PRINCIPALI INDICATORI'!M$16*100</f>
        <v>5.1759166851465377</v>
      </c>
      <c r="N12" s="46"/>
      <c r="O12" s="46"/>
      <c r="P12" s="46"/>
      <c r="Q12" s="46"/>
    </row>
    <row r="13" spans="2:17" ht="15.75" x14ac:dyDescent="0.25">
      <c r="B13" s="57" t="s">
        <v>111</v>
      </c>
      <c r="C13" s="68">
        <f>+'PRINCIPALI INDICATORI'!C13/'PRINCIPALI INDICATORI'!C$16*100</f>
        <v>4.919351247128108</v>
      </c>
      <c r="D13" s="68"/>
      <c r="E13" s="68">
        <f>+'PRINCIPALI INDICATORI'!E13/'PRINCIPALI INDICATORI'!E$16*100</f>
        <v>13.901866459528087</v>
      </c>
      <c r="F13" s="68"/>
      <c r="G13" s="68">
        <f>+'PRINCIPALI INDICATORI'!G13/'PRINCIPALI INDICATORI'!G$16*100</f>
        <v>15.046880363738133</v>
      </c>
      <c r="H13" s="68"/>
      <c r="I13" s="68">
        <f>+'PRINCIPALI INDICATORI'!I13/'PRINCIPALI INDICATORI'!I$16*100</f>
        <v>11.11748295702226</v>
      </c>
      <c r="J13" s="68"/>
      <c r="K13" s="68">
        <f>+'PRINCIPALI INDICATORI'!K13/'PRINCIPALI INDICATORI'!K$16*100</f>
        <v>11.767429165303344</v>
      </c>
      <c r="L13" s="68"/>
      <c r="M13" s="68">
        <f>+'PRINCIPALI INDICATORI'!M13/'PRINCIPALI INDICATORI'!M$16*100</f>
        <v>9.6089744208815198</v>
      </c>
      <c r="N13" s="46"/>
      <c r="O13" s="46"/>
      <c r="P13" s="46"/>
      <c r="Q13" s="46"/>
    </row>
    <row r="14" spans="2:17" ht="15.75" x14ac:dyDescent="0.25">
      <c r="B14" s="57" t="s">
        <v>112</v>
      </c>
      <c r="C14" s="68">
        <f>+'PRINCIPALI INDICATORI'!C14/'PRINCIPALI INDICATORI'!C$16*100</f>
        <v>2.4358359727232477</v>
      </c>
      <c r="D14" s="68"/>
      <c r="E14" s="68">
        <f>+'PRINCIPALI INDICATORI'!E14/'PRINCIPALI INDICATORI'!E$16*100</f>
        <v>22.451347424983961</v>
      </c>
      <c r="F14" s="68"/>
      <c r="G14" s="68">
        <f>+'PRINCIPALI INDICATORI'!G14/'PRINCIPALI INDICATORI'!G$16*100</f>
        <v>24.959020179029086</v>
      </c>
      <c r="H14" s="68"/>
      <c r="I14" s="68">
        <f>+'PRINCIPALI INDICATORI'!I14/'PRINCIPALI INDICATORI'!I$16*100</f>
        <v>25.758240851232312</v>
      </c>
      <c r="J14" s="68"/>
      <c r="K14" s="68">
        <f>+'PRINCIPALI INDICATORI'!K14/'PRINCIPALI INDICATORI'!K$16*100</f>
        <v>25.153089848472565</v>
      </c>
      <c r="L14" s="68"/>
      <c r="M14" s="68">
        <f>+'PRINCIPALI INDICATORI'!M14/'PRINCIPALI INDICATORI'!M$16*100</f>
        <v>29.580353093402952</v>
      </c>
      <c r="N14" s="46"/>
      <c r="O14" s="46"/>
      <c r="P14" s="46"/>
      <c r="Q14" s="46"/>
    </row>
    <row r="15" spans="2:17" ht="15.75" x14ac:dyDescent="0.25">
      <c r="B15" s="57" t="s">
        <v>113</v>
      </c>
      <c r="C15" s="68">
        <f>+'PRINCIPALI INDICATORI'!C15/'PRINCIPALI INDICATORI'!C$16*100</f>
        <v>0.42492212817348979</v>
      </c>
      <c r="D15" s="68"/>
      <c r="E15" s="68">
        <f>+'PRINCIPALI INDICATORI'!E15/'PRINCIPALI INDICATORI'!E$16*100</f>
        <v>30.053021904413086</v>
      </c>
      <c r="F15" s="68"/>
      <c r="G15" s="68">
        <f>+'PRINCIPALI INDICATORI'!G15/'PRINCIPALI INDICATORI'!G$16*100</f>
        <v>33.687246417970741</v>
      </c>
      <c r="H15" s="68"/>
      <c r="I15" s="68">
        <f>+'PRINCIPALI INDICATORI'!I15/'PRINCIPALI INDICATORI'!I$16*100</f>
        <v>47.398405846564593</v>
      </c>
      <c r="J15" s="68"/>
      <c r="K15" s="68">
        <f>+'PRINCIPALI INDICATORI'!K15/'PRINCIPALI INDICATORI'!K$16*100</f>
        <v>44.009600231327042</v>
      </c>
      <c r="L15" s="68"/>
      <c r="M15" s="68">
        <f>+'PRINCIPALI INDICATORI'!M15/'PRINCIPALI INDICATORI'!M$16*100</f>
        <v>48.87515891626623</v>
      </c>
      <c r="N15" s="46"/>
      <c r="O15" s="46"/>
      <c r="P15" s="46"/>
      <c r="Q15" s="46"/>
    </row>
    <row r="16" spans="2:17" ht="15.75" x14ac:dyDescent="0.25">
      <c r="B16" s="61" t="s">
        <v>286</v>
      </c>
      <c r="C16" s="69">
        <f>+'PRINCIPALI INDICATORI'!C16/'PRINCIPALI INDICATORI'!C$16*100</f>
        <v>100</v>
      </c>
      <c r="D16" s="69"/>
      <c r="E16" s="69">
        <f>+'PRINCIPALI INDICATORI'!E16/'PRINCIPALI INDICATORI'!E$16*100</f>
        <v>100</v>
      </c>
      <c r="F16" s="69"/>
      <c r="G16" s="69">
        <f>+'PRINCIPALI INDICATORI'!G16/'PRINCIPALI INDICATORI'!G$16*100</f>
        <v>100</v>
      </c>
      <c r="H16" s="69"/>
      <c r="I16" s="69">
        <f>+'PRINCIPALI INDICATORI'!I16/'PRINCIPALI INDICATORI'!I$16*100</f>
        <v>100</v>
      </c>
      <c r="J16" s="69"/>
      <c r="K16" s="69">
        <f>+'PRINCIPALI INDICATORI'!K16/'PRINCIPALI INDICATORI'!K$16*100</f>
        <v>100</v>
      </c>
      <c r="L16" s="69"/>
      <c r="M16" s="69">
        <f>+'PRINCIPALI INDICATORI'!M16/'PRINCIPALI INDICATORI'!M$16*100</f>
        <v>100</v>
      </c>
      <c r="N16" s="46"/>
      <c r="O16" s="46"/>
      <c r="P16" s="46"/>
      <c r="Q16" s="46"/>
    </row>
    <row r="17" spans="2:17" ht="15.75" x14ac:dyDescent="0.25">
      <c r="B17" s="63" t="s">
        <v>291</v>
      </c>
      <c r="C17" s="68"/>
      <c r="D17" s="68"/>
      <c r="E17" s="68"/>
      <c r="F17" s="68"/>
      <c r="G17" s="68"/>
      <c r="H17" s="68"/>
      <c r="I17" s="68"/>
      <c r="J17" s="68"/>
      <c r="K17" s="68"/>
      <c r="L17" s="68"/>
      <c r="M17" s="68"/>
      <c r="N17" s="46"/>
      <c r="O17" s="46"/>
      <c r="P17" s="46"/>
      <c r="Q17" s="46"/>
    </row>
    <row r="18" spans="2:17" ht="15.75" x14ac:dyDescent="0.25">
      <c r="B18" s="57" t="s">
        <v>109</v>
      </c>
      <c r="C18" s="68">
        <f>+'PRINCIPALI INDICATORI'!C18/'PRINCIPALI INDICATORI'!C$23*100</f>
        <v>95.720151514224355</v>
      </c>
      <c r="D18" s="68"/>
      <c r="E18" s="68">
        <f>+'PRINCIPALI INDICATORI'!E18/'PRINCIPALI INDICATORI'!E$23*100</f>
        <v>62.065238482042929</v>
      </c>
      <c r="F18" s="68"/>
      <c r="G18" s="68">
        <f>+'PRINCIPALI INDICATORI'!G18/'PRINCIPALI INDICATORI'!G$23*100</f>
        <v>41.578467402144767</v>
      </c>
      <c r="H18" s="68"/>
      <c r="I18" s="68">
        <f>+'PRINCIPALI INDICATORI'!I18/'PRINCIPALI INDICATORI'!I$23*100</f>
        <v>46.933339978729471</v>
      </c>
      <c r="J18" s="68"/>
      <c r="K18" s="68">
        <f>+'PRINCIPALI INDICATORI'!K18/'PRINCIPALI INDICATORI'!K$23*100</f>
        <v>47.780078593574572</v>
      </c>
      <c r="L18" s="68"/>
      <c r="M18" s="68">
        <f>+'PRINCIPALI INDICATORI'!M18/'PRINCIPALI INDICATORI'!M$23*100</f>
        <v>32.360170147823844</v>
      </c>
      <c r="N18" s="46"/>
      <c r="O18" s="46"/>
      <c r="P18" s="46"/>
      <c r="Q18" s="46"/>
    </row>
    <row r="19" spans="2:17" ht="15.75" x14ac:dyDescent="0.25">
      <c r="B19" s="60" t="s">
        <v>110</v>
      </c>
      <c r="C19" s="68">
        <f>+'PRINCIPALI INDICATORI'!C19/'PRINCIPALI INDICATORI'!C$23*100</f>
        <v>2.9992799606732059</v>
      </c>
      <c r="D19" s="68"/>
      <c r="E19" s="68">
        <f>+'PRINCIPALI INDICATORI'!E19/'PRINCIPALI INDICATORI'!E$23*100</f>
        <v>14.169925787224248</v>
      </c>
      <c r="F19" s="68"/>
      <c r="G19" s="68">
        <f>+'PRINCIPALI INDICATORI'!G19/'PRINCIPALI INDICATORI'!G$23*100</f>
        <v>20.855820439934966</v>
      </c>
      <c r="H19" s="68"/>
      <c r="I19" s="68">
        <f>+'PRINCIPALI INDICATORI'!I19/'PRINCIPALI INDICATORI'!I$23*100</f>
        <v>14.796812693738243</v>
      </c>
      <c r="J19" s="68"/>
      <c r="K19" s="68">
        <f>+'PRINCIPALI INDICATORI'!K19/'PRINCIPALI INDICATORI'!K$23*100</f>
        <v>16.225338339224095</v>
      </c>
      <c r="L19" s="68"/>
      <c r="M19" s="68">
        <f>+'PRINCIPALI INDICATORI'!M19/'PRINCIPALI INDICATORI'!M$23*100</f>
        <v>15.103968262036737</v>
      </c>
      <c r="N19" s="46"/>
      <c r="O19" s="46"/>
      <c r="P19" s="46"/>
      <c r="Q19" s="46"/>
    </row>
    <row r="20" spans="2:17" ht="15.75" x14ac:dyDescent="0.25">
      <c r="B20" s="57" t="s">
        <v>111</v>
      </c>
      <c r="C20" s="68">
        <f>+'PRINCIPALI INDICATORI'!C20/'PRINCIPALI INDICATORI'!C$23*100</f>
        <v>0.99765222304493006</v>
      </c>
      <c r="D20" s="68"/>
      <c r="E20" s="68">
        <f>+'PRINCIPALI INDICATORI'!E20/'PRINCIPALI INDICATORI'!E$23*100</f>
        <v>10.476846041874627</v>
      </c>
      <c r="F20" s="68"/>
      <c r="G20" s="68">
        <f>+'PRINCIPALI INDICATORI'!G20/'PRINCIPALI INDICATORI'!G$23*100</f>
        <v>16.320451200755162</v>
      </c>
      <c r="H20" s="68"/>
      <c r="I20" s="68">
        <f>+'PRINCIPALI INDICATORI'!I20/'PRINCIPALI INDICATORI'!I$23*100</f>
        <v>13.271713684784899</v>
      </c>
      <c r="J20" s="68"/>
      <c r="K20" s="68">
        <f>+'PRINCIPALI INDICATORI'!K20/'PRINCIPALI INDICATORI'!K$23*100</f>
        <v>13.774546461354383</v>
      </c>
      <c r="L20" s="68"/>
      <c r="M20" s="68">
        <f>+'PRINCIPALI INDICATORI'!M20/'PRINCIPALI INDICATORI'!M$23*100</f>
        <v>18.424727289254292</v>
      </c>
      <c r="N20" s="46"/>
      <c r="O20" s="46"/>
      <c r="P20" s="46"/>
      <c r="Q20" s="46"/>
    </row>
    <row r="21" spans="2:17" ht="15.75" x14ac:dyDescent="0.25">
      <c r="B21" s="57" t="s">
        <v>112</v>
      </c>
      <c r="C21" s="68">
        <f>+'PRINCIPALI INDICATORI'!C21/'PRINCIPALI INDICATORI'!C$23*100</f>
        <v>0.26149870168546313</v>
      </c>
      <c r="D21" s="68"/>
      <c r="E21" s="68">
        <f>+'PRINCIPALI INDICATORI'!E21/'PRINCIPALI INDICATORI'!E$23*100</f>
        <v>8.3041727809760317</v>
      </c>
      <c r="F21" s="68"/>
      <c r="G21" s="68">
        <f>+'PRINCIPALI INDICATORI'!G21/'PRINCIPALI INDICATORI'!G$23*100</f>
        <v>13.240384649592475</v>
      </c>
      <c r="H21" s="68"/>
      <c r="I21" s="68">
        <f>+'PRINCIPALI INDICATORI'!I21/'PRINCIPALI INDICATORI'!I$23*100</f>
        <v>13.570277010984446</v>
      </c>
      <c r="J21" s="68"/>
      <c r="K21" s="68">
        <f>+'PRINCIPALI INDICATORI'!K21/'PRINCIPALI INDICATORI'!K$23*100</f>
        <v>12.980794877977718</v>
      </c>
      <c r="L21" s="68"/>
      <c r="M21" s="68">
        <f>+'PRINCIPALI INDICATORI'!M21/'PRINCIPALI INDICATORI'!M$23*100</f>
        <v>20.66543754219758</v>
      </c>
      <c r="N21" s="46"/>
      <c r="O21" s="46"/>
      <c r="P21" s="46"/>
      <c r="Q21" s="46"/>
    </row>
    <row r="22" spans="2:17" ht="15.75" x14ac:dyDescent="0.25">
      <c r="B22" s="57" t="s">
        <v>113</v>
      </c>
      <c r="C22" s="68">
        <f>+'PRINCIPALI INDICATORI'!C22/'PRINCIPALI INDICATORI'!C$23*100</f>
        <v>2.1417600372054313E-2</v>
      </c>
      <c r="D22" s="68"/>
      <c r="E22" s="68">
        <f>+'PRINCIPALI INDICATORI'!E22/'PRINCIPALI INDICATORI'!E$23*100</f>
        <v>4.983816907882165</v>
      </c>
      <c r="F22" s="68"/>
      <c r="G22" s="68">
        <f>+'PRINCIPALI INDICATORI'!G22/'PRINCIPALI INDICATORI'!G$23*100</f>
        <v>8.0048763075726246</v>
      </c>
      <c r="H22" s="68"/>
      <c r="I22" s="68">
        <f>+'PRINCIPALI INDICATORI'!I22/'PRINCIPALI INDICATORI'!I$23*100</f>
        <v>11.427856631762937</v>
      </c>
      <c r="J22" s="68"/>
      <c r="K22" s="68">
        <f>+'PRINCIPALI INDICATORI'!K22/'PRINCIPALI INDICATORI'!K$23*100</f>
        <v>9.2392417278692314</v>
      </c>
      <c r="L22" s="68"/>
      <c r="M22" s="68">
        <f>+'PRINCIPALI INDICATORI'!M22/'PRINCIPALI INDICATORI'!M$23*100</f>
        <v>13.445696758687545</v>
      </c>
      <c r="N22" s="46"/>
      <c r="O22" s="46"/>
      <c r="P22" s="46"/>
      <c r="Q22" s="46"/>
    </row>
    <row r="23" spans="2:17" ht="15.75" x14ac:dyDescent="0.25">
      <c r="B23" s="61" t="s">
        <v>286</v>
      </c>
      <c r="C23" s="69">
        <f>+'PRINCIPALI INDICATORI'!C23/'PRINCIPALI INDICATORI'!C$23*100</f>
        <v>100</v>
      </c>
      <c r="D23" s="69"/>
      <c r="E23" s="69">
        <f>+'PRINCIPALI INDICATORI'!E23/'PRINCIPALI INDICATORI'!E$23*100</f>
        <v>100</v>
      </c>
      <c r="F23" s="69"/>
      <c r="G23" s="69">
        <f>+'PRINCIPALI INDICATORI'!G23/'PRINCIPALI INDICATORI'!G$23*100</f>
        <v>100</v>
      </c>
      <c r="H23" s="69"/>
      <c r="I23" s="69">
        <f>+'PRINCIPALI INDICATORI'!I23/'PRINCIPALI INDICATORI'!I$23*100</f>
        <v>100</v>
      </c>
      <c r="J23" s="69"/>
      <c r="K23" s="69">
        <f>+'PRINCIPALI INDICATORI'!K23/'PRINCIPALI INDICATORI'!K$23*100</f>
        <v>100</v>
      </c>
      <c r="L23" s="69"/>
      <c r="M23" s="69">
        <f>+'PRINCIPALI INDICATORI'!M23/'PRINCIPALI INDICATORI'!M$23*100</f>
        <v>100</v>
      </c>
      <c r="N23" s="46"/>
      <c r="O23" s="46"/>
      <c r="P23" s="46"/>
      <c r="Q23" s="46"/>
    </row>
    <row r="24" spans="2:17" ht="15.75" x14ac:dyDescent="0.25">
      <c r="B24" s="63" t="s">
        <v>292</v>
      </c>
      <c r="C24" s="68"/>
      <c r="D24" s="68"/>
      <c r="E24" s="68"/>
      <c r="F24" s="68"/>
      <c r="G24" s="68"/>
      <c r="H24" s="68"/>
      <c r="I24" s="68"/>
      <c r="J24" s="68"/>
      <c r="K24" s="68"/>
      <c r="L24" s="68"/>
      <c r="M24" s="68"/>
      <c r="N24" s="46"/>
      <c r="O24" s="46"/>
      <c r="P24" s="46"/>
      <c r="Q24" s="46"/>
    </row>
    <row r="25" spans="2:17" ht="15.75" x14ac:dyDescent="0.25">
      <c r="B25" s="57" t="s">
        <v>109</v>
      </c>
      <c r="C25" s="68">
        <f>+'PRINCIPALI INDICATORI'!C25/'PRINCIPALI INDICATORI'!C$30*100</f>
        <v>96.564468633615775</v>
      </c>
      <c r="D25" s="68"/>
      <c r="E25" s="68">
        <f>+'PRINCIPALI INDICATORI'!E25/'PRINCIPALI INDICATORI'!E$30*100</f>
        <v>50.129934347594954</v>
      </c>
      <c r="F25" s="68"/>
      <c r="G25" s="68">
        <f>+'PRINCIPALI INDICATORI'!G25/'PRINCIPALI INDICATORI'!G$30*100</f>
        <v>27.654170572444453</v>
      </c>
      <c r="H25" s="68"/>
      <c r="I25" s="68">
        <f>+'PRINCIPALI INDICATORI'!I25/'PRINCIPALI INDICATORI'!I$30*100</f>
        <v>31.992600317232977</v>
      </c>
      <c r="J25" s="68"/>
      <c r="K25" s="68">
        <f>+'PRINCIPALI INDICATORI'!K25/'PRINCIPALI INDICATORI'!K$30*100</f>
        <v>35.349135052014347</v>
      </c>
      <c r="L25" s="68"/>
      <c r="M25" s="68">
        <f>+'PRINCIPALI INDICATORI'!M25/'PRINCIPALI INDICATORI'!M$30*100</f>
        <v>22.93046368026048</v>
      </c>
      <c r="N25" s="46"/>
      <c r="O25" s="46"/>
      <c r="P25" s="46"/>
      <c r="Q25" s="46"/>
    </row>
    <row r="26" spans="2:17" ht="15.75" x14ac:dyDescent="0.25">
      <c r="B26" s="60" t="s">
        <v>110</v>
      </c>
      <c r="C26" s="68">
        <f>+'PRINCIPALI INDICATORI'!C26/'PRINCIPALI INDICATORI'!C$30*100</f>
        <v>2.1928772597374215</v>
      </c>
      <c r="D26" s="68"/>
      <c r="E26" s="68">
        <f>+'PRINCIPALI INDICATORI'!E26/'PRINCIPALI INDICATORI'!E$30*100</f>
        <v>8.6248281439112748</v>
      </c>
      <c r="F26" s="68"/>
      <c r="G26" s="68">
        <f>+'PRINCIPALI INDICATORI'!G26/'PRINCIPALI INDICATORI'!G$30*100</f>
        <v>11.632800923603918</v>
      </c>
      <c r="H26" s="68"/>
      <c r="I26" s="68">
        <f>+'PRINCIPALI INDICATORI'!I26/'PRINCIPALI INDICATORI'!I$30*100</f>
        <v>10.448548528606771</v>
      </c>
      <c r="J26" s="68"/>
      <c r="K26" s="68">
        <f>+'PRINCIPALI INDICATORI'!K26/'PRINCIPALI INDICATORI'!K$30*100</f>
        <v>8.5663373495690607</v>
      </c>
      <c r="L26" s="68"/>
      <c r="M26" s="68">
        <f>+'PRINCIPALI INDICATORI'!M26/'PRINCIPALI INDICATORI'!M$30*100</f>
        <v>8.2074245831826804</v>
      </c>
      <c r="N26" s="46"/>
      <c r="O26" s="46"/>
      <c r="P26" s="46"/>
      <c r="Q26" s="46"/>
    </row>
    <row r="27" spans="2:17" ht="15.75" x14ac:dyDescent="0.25">
      <c r="B27" s="57" t="s">
        <v>111</v>
      </c>
      <c r="C27" s="68">
        <f>+'PRINCIPALI INDICATORI'!C27/'PRINCIPALI INDICATORI'!C$30*100</f>
        <v>0.81835122530876347</v>
      </c>
      <c r="D27" s="68"/>
      <c r="E27" s="68">
        <f>+'PRINCIPALI INDICATORI'!E27/'PRINCIPALI INDICATORI'!E$30*100</f>
        <v>7.3337557807156148</v>
      </c>
      <c r="F27" s="68"/>
      <c r="G27" s="68">
        <f>+'PRINCIPALI INDICATORI'!G27/'PRINCIPALI INDICATORI'!G$30*100</f>
        <v>10.532016823469842</v>
      </c>
      <c r="H27" s="68"/>
      <c r="I27" s="68">
        <f>+'PRINCIPALI INDICATORI'!I27/'PRINCIPALI INDICATORI'!I$30*100</f>
        <v>10.658180838209198</v>
      </c>
      <c r="J27" s="68"/>
      <c r="K27" s="68">
        <f>+'PRINCIPALI INDICATORI'!K27/'PRINCIPALI INDICATORI'!K$30*100</f>
        <v>8.5335332345744721</v>
      </c>
      <c r="L27" s="68"/>
      <c r="M27" s="68">
        <f>+'PRINCIPALI INDICATORI'!M27/'PRINCIPALI INDICATORI'!M$30*100</f>
        <v>8.7863664434024624</v>
      </c>
      <c r="N27" s="46"/>
      <c r="O27" s="46"/>
      <c r="P27" s="46"/>
      <c r="Q27" s="46"/>
    </row>
    <row r="28" spans="2:17" ht="15.75" x14ac:dyDescent="0.25">
      <c r="B28" s="57" t="s">
        <v>112</v>
      </c>
      <c r="C28" s="68">
        <f>+'PRINCIPALI INDICATORI'!C28/'PRINCIPALI INDICATORI'!C$30*100</f>
        <v>0.35551299481177567</v>
      </c>
      <c r="D28" s="68"/>
      <c r="E28" s="68">
        <f>+'PRINCIPALI INDICATORI'!E28/'PRINCIPALI INDICATORI'!E$30*100</f>
        <v>10.538982049805526</v>
      </c>
      <c r="F28" s="68"/>
      <c r="G28" s="68">
        <f>+'PRINCIPALI INDICATORI'!G28/'PRINCIPALI INDICATORI'!G$30*100</f>
        <v>15.47319933555436</v>
      </c>
      <c r="H28" s="68"/>
      <c r="I28" s="68">
        <f>+'PRINCIPALI INDICATORI'!I28/'PRINCIPALI INDICATORI'!I$30*100</f>
        <v>16.769250675449786</v>
      </c>
      <c r="J28" s="68"/>
      <c r="K28" s="68">
        <f>+'PRINCIPALI INDICATORI'!K28/'PRINCIPALI INDICATORI'!K$30*100</f>
        <v>14.280497611521051</v>
      </c>
      <c r="L28" s="68"/>
      <c r="M28" s="68">
        <f>+'PRINCIPALI INDICATORI'!M28/'PRINCIPALI INDICATORI'!M$30*100</f>
        <v>15.900554517510335</v>
      </c>
      <c r="N28" s="46"/>
      <c r="O28" s="46"/>
      <c r="P28" s="46"/>
      <c r="Q28" s="46"/>
    </row>
    <row r="29" spans="2:17" ht="15.75" x14ac:dyDescent="0.25">
      <c r="B29" s="57" t="s">
        <v>113</v>
      </c>
      <c r="C29" s="68">
        <f>+'PRINCIPALI INDICATORI'!C29/'PRINCIPALI INDICATORI'!C$30*100</f>
        <v>6.8789886526261557E-2</v>
      </c>
      <c r="D29" s="68"/>
      <c r="E29" s="68">
        <f>+'PRINCIPALI INDICATORI'!E29/'PRINCIPALI INDICATORI'!E$30*100</f>
        <v>23.372499677972637</v>
      </c>
      <c r="F29" s="68"/>
      <c r="G29" s="68">
        <f>+'PRINCIPALI INDICATORI'!G29/'PRINCIPALI INDICATORI'!G$30*100</f>
        <v>34.707812344927433</v>
      </c>
      <c r="H29" s="68"/>
      <c r="I29" s="68">
        <f>+'PRINCIPALI INDICATORI'!I29/'PRINCIPALI INDICATORI'!I$30*100</f>
        <v>30.131419640501271</v>
      </c>
      <c r="J29" s="68"/>
      <c r="K29" s="68">
        <f>+'PRINCIPALI INDICATORI'!K29/'PRINCIPALI INDICATORI'!K$30*100</f>
        <v>33.270496752321073</v>
      </c>
      <c r="L29" s="68"/>
      <c r="M29" s="68">
        <f>+'PRINCIPALI INDICATORI'!M29/'PRINCIPALI INDICATORI'!M$30*100</f>
        <v>44.17519077564404</v>
      </c>
      <c r="N29" s="46"/>
      <c r="O29" s="46"/>
      <c r="P29" s="46"/>
      <c r="Q29" s="46"/>
    </row>
    <row r="30" spans="2:17" ht="15.75" x14ac:dyDescent="0.25">
      <c r="B30" s="61" t="s">
        <v>286</v>
      </c>
      <c r="C30" s="69">
        <f>+'PRINCIPALI INDICATORI'!C30/'PRINCIPALI INDICATORI'!C$30*100</f>
        <v>100</v>
      </c>
      <c r="D30" s="69"/>
      <c r="E30" s="69">
        <f>+'PRINCIPALI INDICATORI'!E30/'PRINCIPALI INDICATORI'!E$30*100</f>
        <v>100</v>
      </c>
      <c r="F30" s="69"/>
      <c r="G30" s="69">
        <f>+'PRINCIPALI INDICATORI'!G30/'PRINCIPALI INDICATORI'!G$30*100</f>
        <v>100</v>
      </c>
      <c r="H30" s="69"/>
      <c r="I30" s="69">
        <f>+'PRINCIPALI INDICATORI'!I30/'PRINCIPALI INDICATORI'!I$30*100</f>
        <v>100</v>
      </c>
      <c r="J30" s="69"/>
      <c r="K30" s="69">
        <f>+'PRINCIPALI INDICATORI'!K30/'PRINCIPALI INDICATORI'!K$30*100</f>
        <v>100</v>
      </c>
      <c r="L30" s="69"/>
      <c r="M30" s="69">
        <f>+'PRINCIPALI INDICATORI'!M30/'PRINCIPALI INDICATORI'!M$30*100</f>
        <v>100</v>
      </c>
      <c r="N30" s="46"/>
      <c r="O30" s="46"/>
      <c r="P30" s="46"/>
      <c r="Q30" s="46"/>
    </row>
    <row r="31" spans="2:17" ht="15.75" x14ac:dyDescent="0.25">
      <c r="B31" s="63" t="s">
        <v>293</v>
      </c>
      <c r="C31" s="68"/>
      <c r="D31" s="68"/>
      <c r="E31" s="68"/>
      <c r="F31" s="68"/>
      <c r="G31" s="68"/>
      <c r="H31" s="68"/>
      <c r="I31" s="68"/>
      <c r="J31" s="68"/>
      <c r="K31" s="68"/>
      <c r="L31" s="68"/>
      <c r="M31" s="68"/>
      <c r="N31" s="46"/>
      <c r="O31" s="46"/>
      <c r="P31" s="46"/>
      <c r="Q31" s="46"/>
    </row>
    <row r="32" spans="2:17" ht="15.75" x14ac:dyDescent="0.25">
      <c r="B32" s="57" t="s">
        <v>109</v>
      </c>
      <c r="C32" s="68">
        <f>+'PRINCIPALI INDICATORI'!C32/'PRINCIPALI INDICATORI'!C$37*100</f>
        <v>95.157007099698845</v>
      </c>
      <c r="D32" s="68"/>
      <c r="E32" s="68">
        <f>+'PRINCIPALI INDICATORI'!E32/'PRINCIPALI INDICATORI'!E$37*100</f>
        <v>43.806658741372686</v>
      </c>
      <c r="F32" s="68"/>
      <c r="G32" s="68">
        <f>+'PRINCIPALI INDICATORI'!G32/'PRINCIPALI INDICATORI'!G$37*100</f>
        <v>24.128783530529869</v>
      </c>
      <c r="H32" s="68"/>
      <c r="I32" s="68">
        <f>+'PRINCIPALI INDICATORI'!I32/'PRINCIPALI INDICATORI'!I$37*100</f>
        <v>23.458537199187973</v>
      </c>
      <c r="J32" s="68"/>
      <c r="K32" s="68">
        <f>+'PRINCIPALI INDICATORI'!K32/'PRINCIPALI INDICATORI'!K$37*100</f>
        <v>26.759263718446391</v>
      </c>
      <c r="L32" s="68"/>
      <c r="M32" s="68">
        <f>+'PRINCIPALI INDICATORI'!M32/'PRINCIPALI INDICATORI'!M$37*100</f>
        <v>14.491375000992363</v>
      </c>
      <c r="N32" s="46"/>
      <c r="O32" s="46"/>
      <c r="P32" s="46"/>
      <c r="Q32" s="46"/>
    </row>
    <row r="33" spans="2:17" ht="15.75" x14ac:dyDescent="0.25">
      <c r="B33" s="60" t="s">
        <v>110</v>
      </c>
      <c r="C33" s="68">
        <f>+'PRINCIPALI INDICATORI'!C33/'PRINCIPALI INDICATORI'!C$37*100</f>
        <v>2.9907278596113729</v>
      </c>
      <c r="D33" s="68"/>
      <c r="E33" s="68">
        <f>+'PRINCIPALI INDICATORI'!E33/'PRINCIPALI INDICATORI'!E$37*100</f>
        <v>10.053854879382714</v>
      </c>
      <c r="F33" s="68"/>
      <c r="G33" s="68">
        <f>+'PRINCIPALI INDICATORI'!G33/'PRINCIPALI INDICATORI'!G$37*100</f>
        <v>12.650792278901394</v>
      </c>
      <c r="H33" s="68"/>
      <c r="I33" s="68">
        <f>+'PRINCIPALI INDICATORI'!I33/'PRINCIPALI INDICATORI'!I$37*100</f>
        <v>9.5026322092428472</v>
      </c>
      <c r="J33" s="68"/>
      <c r="K33" s="68">
        <f>+'PRINCIPALI INDICATORI'!K33/'PRINCIPALI INDICATORI'!K$37*100</f>
        <v>9.0761173741027097</v>
      </c>
      <c r="L33" s="68"/>
      <c r="M33" s="68">
        <f>+'PRINCIPALI INDICATORI'!M33/'PRINCIPALI INDICATORI'!M$37*100</f>
        <v>6.9874336009305997</v>
      </c>
      <c r="N33" s="46"/>
      <c r="O33" s="46"/>
      <c r="P33" s="46"/>
      <c r="Q33" s="46"/>
    </row>
    <row r="34" spans="2:17" ht="15.75" x14ac:dyDescent="0.25">
      <c r="B34" s="57" t="s">
        <v>111</v>
      </c>
      <c r="C34" s="68">
        <f>+'PRINCIPALI INDICATORI'!C34/'PRINCIPALI INDICATORI'!C$37*100</f>
        <v>1.2255485708790794</v>
      </c>
      <c r="D34" s="68"/>
      <c r="E34" s="68">
        <f>+'PRINCIPALI INDICATORI'!E34/'PRINCIPALI INDICATORI'!E$37*100</f>
        <v>9.3448990079402385</v>
      </c>
      <c r="F34" s="68"/>
      <c r="G34" s="68">
        <f>+'PRINCIPALI INDICATORI'!G34/'PRINCIPALI INDICATORI'!G$37*100</f>
        <v>12.50034204610982</v>
      </c>
      <c r="H34" s="68"/>
      <c r="I34" s="68">
        <f>+'PRINCIPALI INDICATORI'!I34/'PRINCIPALI INDICATORI'!I$37*100</f>
        <v>11.213676089532834</v>
      </c>
      <c r="J34" s="68"/>
      <c r="K34" s="68">
        <f>+'PRINCIPALI INDICATORI'!K34/'PRINCIPALI INDICATORI'!K$37*100</f>
        <v>10.335008207026789</v>
      </c>
      <c r="L34" s="68"/>
      <c r="M34" s="68">
        <f>+'PRINCIPALI INDICATORI'!M34/'PRINCIPALI INDICATORI'!M$37*100</f>
        <v>9.9987078212980052</v>
      </c>
      <c r="N34" s="46"/>
      <c r="O34" s="46"/>
      <c r="P34" s="46"/>
      <c r="Q34" s="46"/>
    </row>
    <row r="35" spans="2:17" ht="15.75" x14ac:dyDescent="0.25">
      <c r="B35" s="57" t="s">
        <v>112</v>
      </c>
      <c r="C35" s="68">
        <f>+'PRINCIPALI INDICATORI'!C35/'PRINCIPALI INDICATORI'!C$37*100</f>
        <v>0.53137826133672394</v>
      </c>
      <c r="D35" s="68"/>
      <c r="E35" s="68">
        <f>+'PRINCIPALI INDICATORI'!E35/'PRINCIPALI INDICATORI'!E$37*100</f>
        <v>13.276675194552951</v>
      </c>
      <c r="F35" s="68"/>
      <c r="G35" s="68">
        <f>+'PRINCIPALI INDICATORI'!G35/'PRINCIPALI INDICATORI'!G$37*100</f>
        <v>18.186224585139783</v>
      </c>
      <c r="H35" s="68"/>
      <c r="I35" s="68">
        <f>+'PRINCIPALI INDICATORI'!I35/'PRINCIPALI INDICATORI'!I$37*100</f>
        <v>20.037318085767875</v>
      </c>
      <c r="J35" s="68"/>
      <c r="K35" s="68">
        <f>+'PRINCIPALI INDICATORI'!K35/'PRINCIPALI INDICATORI'!K$37*100</f>
        <v>18.18853332330546</v>
      </c>
      <c r="L35" s="68"/>
      <c r="M35" s="68">
        <f>+'PRINCIPALI INDICATORI'!M35/'PRINCIPALI INDICATORI'!M$37*100</f>
        <v>22.736531792363849</v>
      </c>
      <c r="N35" s="46"/>
      <c r="O35" s="46"/>
      <c r="P35" s="46"/>
      <c r="Q35" s="46"/>
    </row>
    <row r="36" spans="2:17" ht="15.75" x14ac:dyDescent="0.25">
      <c r="B36" s="57" t="s">
        <v>113</v>
      </c>
      <c r="C36" s="68">
        <f>+'PRINCIPALI INDICATORI'!C36/'PRINCIPALI INDICATORI'!C$37*100</f>
        <v>9.5338208473979724E-2</v>
      </c>
      <c r="D36" s="68"/>
      <c r="E36" s="68">
        <f>+'PRINCIPALI INDICATORI'!E36/'PRINCIPALI INDICATORI'!E$37*100</f>
        <v>23.517912176751409</v>
      </c>
      <c r="F36" s="68"/>
      <c r="G36" s="68">
        <f>+'PRINCIPALI INDICATORI'!G36/'PRINCIPALI INDICATORI'!G$37*100</f>
        <v>32.533857559319138</v>
      </c>
      <c r="H36" s="68"/>
      <c r="I36" s="68">
        <f>+'PRINCIPALI INDICATORI'!I36/'PRINCIPALI INDICATORI'!I$37*100</f>
        <v>35.787836416268469</v>
      </c>
      <c r="J36" s="68"/>
      <c r="K36" s="68">
        <f>+'PRINCIPALI INDICATORI'!K36/'PRINCIPALI INDICATORI'!K$37*100</f>
        <v>35.641077377118648</v>
      </c>
      <c r="L36" s="68"/>
      <c r="M36" s="68">
        <f>+'PRINCIPALI INDICATORI'!M36/'PRINCIPALI INDICATORI'!M$37*100</f>
        <v>45.785951784415182</v>
      </c>
      <c r="N36" s="46"/>
      <c r="O36" s="46"/>
      <c r="P36" s="46"/>
      <c r="Q36" s="46"/>
    </row>
    <row r="37" spans="2:17" ht="15.75" x14ac:dyDescent="0.25">
      <c r="B37" s="64" t="s">
        <v>286</v>
      </c>
      <c r="C37" s="70">
        <f>+'PRINCIPALI INDICATORI'!C37/'PRINCIPALI INDICATORI'!C$37*100</f>
        <v>100</v>
      </c>
      <c r="D37" s="70"/>
      <c r="E37" s="70">
        <f>+'PRINCIPALI INDICATORI'!E37/'PRINCIPALI INDICATORI'!E$37*100</f>
        <v>100</v>
      </c>
      <c r="F37" s="70"/>
      <c r="G37" s="70">
        <f>+'PRINCIPALI INDICATORI'!G37/'PRINCIPALI INDICATORI'!G$37*100</f>
        <v>100</v>
      </c>
      <c r="H37" s="70"/>
      <c r="I37" s="70">
        <f>+'PRINCIPALI INDICATORI'!I37/'PRINCIPALI INDICATORI'!I$37*100</f>
        <v>100</v>
      </c>
      <c r="J37" s="70"/>
      <c r="K37" s="70">
        <f>+'PRINCIPALI INDICATORI'!K37/'PRINCIPALI INDICATORI'!K$37*100</f>
        <v>100</v>
      </c>
      <c r="L37" s="70"/>
      <c r="M37" s="70">
        <f>+'PRINCIPALI INDICATORI'!M37/'PRINCIPALI INDICATORI'!M$37*100</f>
        <v>100</v>
      </c>
      <c r="N37" s="46"/>
      <c r="O37" s="46"/>
      <c r="P37" s="46"/>
      <c r="Q37" s="46"/>
    </row>
    <row r="38" spans="2:17" ht="13.5" x14ac:dyDescent="0.25">
      <c r="B38" s="31"/>
      <c r="C38" s="66"/>
      <c r="D38" s="66"/>
      <c r="E38" s="66"/>
      <c r="F38" s="66"/>
      <c r="G38" s="67"/>
      <c r="H38" s="67"/>
      <c r="I38" s="66"/>
      <c r="J38" s="66"/>
      <c r="K38" s="66"/>
    </row>
    <row r="39" spans="2:17" ht="15.75" x14ac:dyDescent="0.25">
      <c r="B39" s="57" t="s">
        <v>294</v>
      </c>
      <c r="C39" s="39"/>
      <c r="D39" s="39"/>
      <c r="E39" s="39"/>
      <c r="F39" s="39"/>
      <c r="G39" s="39"/>
      <c r="H39" s="39"/>
      <c r="I39" s="39"/>
      <c r="J39" s="39"/>
      <c r="K39" s="39"/>
    </row>
    <row r="40" spans="2:17" ht="13.5" x14ac:dyDescent="0.25">
      <c r="B40" s="40"/>
      <c r="C40" s="39"/>
      <c r="D40" s="39"/>
      <c r="E40" s="39"/>
      <c r="F40" s="39"/>
      <c r="G40" s="39"/>
      <c r="H40" s="39"/>
      <c r="I40" s="39"/>
      <c r="J40" s="39"/>
      <c r="K40" s="39"/>
    </row>
    <row r="41" spans="2:17" ht="13.5" x14ac:dyDescent="0.25">
      <c r="B41" s="31"/>
      <c r="C41" s="39"/>
      <c r="D41" s="39"/>
      <c r="E41" s="39"/>
      <c r="F41" s="39"/>
      <c r="G41" s="39"/>
      <c r="H41" s="39"/>
      <c r="I41" s="39"/>
      <c r="J41" s="39"/>
      <c r="K41" s="39"/>
    </row>
    <row r="42" spans="2:17" ht="13.5" x14ac:dyDescent="0.25">
      <c r="B42" s="31"/>
      <c r="C42" s="39"/>
      <c r="D42" s="39"/>
      <c r="E42" s="39"/>
      <c r="F42" s="39"/>
      <c r="G42" s="39"/>
      <c r="H42" s="39"/>
      <c r="I42" s="39"/>
      <c r="J42" s="39"/>
      <c r="K42" s="39"/>
    </row>
    <row r="43" spans="2:17" ht="13.5" x14ac:dyDescent="0.25">
      <c r="B43" s="31"/>
      <c r="C43" s="39"/>
      <c r="D43" s="39"/>
      <c r="E43" s="39"/>
      <c r="F43" s="39"/>
      <c r="G43" s="39"/>
      <c r="H43" s="39"/>
      <c r="I43" s="39"/>
      <c r="J43" s="39"/>
      <c r="K43" s="39"/>
    </row>
    <row r="44" spans="2:17" ht="13.5" x14ac:dyDescent="0.25">
      <c r="B44" s="31"/>
      <c r="C44" s="39"/>
      <c r="D44" s="39"/>
      <c r="E44" s="39"/>
      <c r="F44" s="39"/>
      <c r="G44" s="39"/>
      <c r="H44" s="39"/>
      <c r="I44" s="39"/>
      <c r="J44" s="39"/>
      <c r="K44" s="39"/>
    </row>
    <row r="45" spans="2:17" ht="13.5" x14ac:dyDescent="0.25">
      <c r="B45" s="31"/>
      <c r="C45" s="39"/>
      <c r="D45" s="39"/>
      <c r="E45" s="39"/>
      <c r="F45" s="39"/>
      <c r="G45" s="39"/>
      <c r="H45" s="39"/>
      <c r="I45" s="39"/>
      <c r="J45" s="39"/>
      <c r="K45" s="39"/>
    </row>
    <row r="46" spans="2:17" ht="13.5" x14ac:dyDescent="0.25">
      <c r="B46" s="38"/>
      <c r="C46" s="39"/>
      <c r="D46" s="39"/>
      <c r="E46" s="39"/>
      <c r="F46" s="39"/>
      <c r="G46" s="39"/>
      <c r="H46" s="39"/>
      <c r="I46" s="39"/>
      <c r="J46" s="39"/>
      <c r="K46" s="39"/>
    </row>
    <row r="47" spans="2:17" ht="13.5" x14ac:dyDescent="0.25">
      <c r="B47" s="31"/>
      <c r="C47" s="39"/>
      <c r="D47" s="39"/>
      <c r="E47" s="39"/>
      <c r="F47" s="39"/>
      <c r="G47" s="39"/>
      <c r="H47" s="39"/>
      <c r="I47" s="39"/>
      <c r="J47" s="39"/>
      <c r="K47" s="39"/>
    </row>
    <row r="48" spans="2:17" ht="13.5" x14ac:dyDescent="0.25">
      <c r="B48" s="40"/>
      <c r="C48" s="39"/>
      <c r="D48" s="39"/>
      <c r="E48" s="39"/>
      <c r="F48" s="39"/>
      <c r="G48" s="39"/>
      <c r="H48" s="39"/>
      <c r="I48" s="39"/>
      <c r="J48" s="39"/>
      <c r="K48" s="39"/>
    </row>
    <row r="49" spans="2:11" ht="13.5" x14ac:dyDescent="0.25">
      <c r="B49" s="31"/>
      <c r="C49" s="39"/>
      <c r="D49" s="39"/>
      <c r="E49" s="39"/>
      <c r="F49" s="39"/>
      <c r="G49" s="39"/>
      <c r="H49" s="39"/>
      <c r="I49" s="39"/>
      <c r="J49" s="39"/>
      <c r="K49" s="39"/>
    </row>
    <row r="50" spans="2:11" ht="13.5" x14ac:dyDescent="0.25">
      <c r="B50" s="31"/>
      <c r="C50" s="39"/>
      <c r="D50" s="39"/>
      <c r="E50" s="39"/>
      <c r="F50" s="39"/>
      <c r="G50" s="39"/>
      <c r="H50" s="39"/>
      <c r="I50" s="39"/>
      <c r="J50" s="39"/>
      <c r="K50" s="39"/>
    </row>
    <row r="51" spans="2:11" ht="13.5" x14ac:dyDescent="0.25">
      <c r="B51" s="31"/>
      <c r="C51" s="39"/>
      <c r="D51" s="39"/>
      <c r="E51" s="39"/>
      <c r="F51" s="39"/>
      <c r="G51" s="39"/>
      <c r="H51" s="39"/>
      <c r="I51" s="39"/>
      <c r="J51" s="39"/>
      <c r="K51" s="39"/>
    </row>
    <row r="52" spans="2:11" ht="13.5" x14ac:dyDescent="0.25">
      <c r="B52" s="31"/>
      <c r="C52" s="39"/>
      <c r="D52" s="39"/>
      <c r="E52" s="39"/>
      <c r="F52" s="39"/>
      <c r="G52" s="39"/>
      <c r="H52" s="39"/>
      <c r="I52" s="39"/>
      <c r="J52" s="39"/>
      <c r="K52" s="39"/>
    </row>
    <row r="53" spans="2:11" ht="13.5" x14ac:dyDescent="0.25">
      <c r="B53" s="31"/>
      <c r="C53" s="39"/>
      <c r="D53" s="39"/>
      <c r="E53" s="39"/>
      <c r="F53" s="39"/>
      <c r="G53" s="39"/>
      <c r="H53" s="39"/>
      <c r="I53" s="39"/>
      <c r="J53" s="39"/>
      <c r="K53" s="39"/>
    </row>
    <row r="54" spans="2:11" ht="13.5" x14ac:dyDescent="0.25">
      <c r="B54" s="38"/>
      <c r="C54" s="39"/>
      <c r="D54" s="39"/>
      <c r="E54" s="39"/>
      <c r="F54" s="39"/>
      <c r="G54" s="39"/>
      <c r="H54" s="39"/>
      <c r="I54" s="39"/>
      <c r="J54" s="39"/>
      <c r="K54" s="39"/>
    </row>
    <row r="55" spans="2:11" ht="13.5" x14ac:dyDescent="0.25">
      <c r="B55" s="31"/>
      <c r="C55" s="39"/>
      <c r="D55" s="39"/>
      <c r="E55" s="39"/>
      <c r="F55" s="39"/>
      <c r="G55" s="39"/>
      <c r="H55" s="39"/>
      <c r="I55" s="39"/>
      <c r="J55" s="39"/>
      <c r="K55" s="39"/>
    </row>
    <row r="56" spans="2:11" ht="13.5" x14ac:dyDescent="0.25">
      <c r="B56" s="40"/>
      <c r="C56" s="39"/>
      <c r="D56" s="39"/>
      <c r="E56" s="39"/>
      <c r="F56" s="39"/>
      <c r="G56" s="39"/>
      <c r="H56" s="39"/>
      <c r="I56" s="39"/>
      <c r="J56" s="39"/>
      <c r="K56" s="39"/>
    </row>
    <row r="57" spans="2:11" ht="13.5" x14ac:dyDescent="0.25">
      <c r="B57" s="31"/>
      <c r="C57" s="39"/>
      <c r="D57" s="39"/>
      <c r="E57" s="39"/>
      <c r="F57" s="39"/>
      <c r="G57" s="39"/>
      <c r="H57" s="39"/>
      <c r="I57" s="39"/>
      <c r="J57" s="39"/>
      <c r="K57" s="39"/>
    </row>
    <row r="58" spans="2:11" ht="13.5" x14ac:dyDescent="0.25">
      <c r="B58" s="31"/>
      <c r="C58" s="39"/>
      <c r="D58" s="39"/>
      <c r="E58" s="39"/>
      <c r="F58" s="39"/>
      <c r="G58" s="39"/>
      <c r="H58" s="39"/>
      <c r="I58" s="39"/>
      <c r="J58" s="39"/>
      <c r="K58" s="39"/>
    </row>
    <row r="59" spans="2:11" ht="13.5" x14ac:dyDescent="0.25">
      <c r="B59" s="31"/>
      <c r="C59" s="39"/>
      <c r="D59" s="39"/>
      <c r="E59" s="39"/>
      <c r="F59" s="39"/>
      <c r="G59" s="39"/>
      <c r="H59" s="39"/>
      <c r="I59" s="39"/>
      <c r="J59" s="39"/>
      <c r="K59" s="39"/>
    </row>
    <row r="60" spans="2:11" ht="13.5" x14ac:dyDescent="0.25">
      <c r="B60" s="31"/>
      <c r="C60" s="39"/>
      <c r="D60" s="39"/>
      <c r="E60" s="39"/>
      <c r="F60" s="39"/>
      <c r="G60" s="39"/>
      <c r="H60" s="39"/>
      <c r="I60" s="39"/>
      <c r="J60" s="39"/>
      <c r="K60" s="39"/>
    </row>
  </sheetData>
  <mergeCells count="1">
    <mergeCell ref="B4:M5"/>
  </mergeCells>
  <pageMargins left="0.19685039370078741" right="0.19685039370078741" top="0.39370078740157483" bottom="0.39370078740157483" header="0.51181102362204722" footer="0.51181102362204722"/>
  <pageSetup paperSize="9" scale="90" orientation="portrait" r:id="rId1"/>
  <headerFooter alignWithMargins="0"/>
  <ignoredErrors>
    <ignoredError sqref="B12 B19 B26 B33" twoDigitTextYear="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100"/>
  <sheetViews>
    <sheetView zoomScaleNormal="100" workbookViewId="0">
      <pane ySplit="4" topLeftCell="A17" activePane="bottomLeft" state="frozen"/>
      <selection activeCell="H1" sqref="H1"/>
      <selection pane="bottomLeft" sqref="A1:G99"/>
    </sheetView>
  </sheetViews>
  <sheetFormatPr defaultRowHeight="12.75" x14ac:dyDescent="0.25"/>
  <cols>
    <col min="1" max="1" width="35.85546875" style="8" customWidth="1"/>
    <col min="2" max="2" width="8.5703125" style="8" customWidth="1"/>
    <col min="3" max="3" width="9.140625" style="8"/>
    <col min="4" max="4" width="9" style="8" customWidth="1"/>
    <col min="5" max="5" width="11.28515625" style="8" customWidth="1"/>
    <col min="6" max="6" width="11" style="8" customWidth="1"/>
    <col min="7" max="12" width="9.140625" style="8"/>
    <col min="13" max="13" width="50.85546875" style="8" customWidth="1"/>
    <col min="14" max="232" width="9.140625" style="8"/>
    <col min="233" max="233" width="35.85546875" style="8" customWidth="1"/>
    <col min="234" max="234" width="8.5703125" style="8" customWidth="1"/>
    <col min="235" max="235" width="9.140625" style="8"/>
    <col min="236" max="236" width="9" style="8" customWidth="1"/>
    <col min="237" max="237" width="11.28515625" style="8" customWidth="1"/>
    <col min="238" max="238" width="11" style="8" customWidth="1"/>
    <col min="239" max="239" width="10.85546875" style="8" customWidth="1"/>
    <col min="240" max="241" width="9.5703125" style="8" customWidth="1"/>
    <col min="242" max="488" width="9.140625" style="8"/>
    <col min="489" max="489" width="35.85546875" style="8" customWidth="1"/>
    <col min="490" max="490" width="8.5703125" style="8" customWidth="1"/>
    <col min="491" max="491" width="9.140625" style="8"/>
    <col min="492" max="492" width="9" style="8" customWidth="1"/>
    <col min="493" max="493" width="11.28515625" style="8" customWidth="1"/>
    <col min="494" max="494" width="11" style="8" customWidth="1"/>
    <col min="495" max="495" width="10.85546875" style="8" customWidth="1"/>
    <col min="496" max="497" width="9.5703125" style="8" customWidth="1"/>
    <col min="498" max="744" width="9.140625" style="8"/>
    <col min="745" max="745" width="35.85546875" style="8" customWidth="1"/>
    <col min="746" max="746" width="8.5703125" style="8" customWidth="1"/>
    <col min="747" max="747" width="9.140625" style="8"/>
    <col min="748" max="748" width="9" style="8" customWidth="1"/>
    <col min="749" max="749" width="11.28515625" style="8" customWidth="1"/>
    <col min="750" max="750" width="11" style="8" customWidth="1"/>
    <col min="751" max="751" width="10.85546875" style="8" customWidth="1"/>
    <col min="752" max="753" width="9.5703125" style="8" customWidth="1"/>
    <col min="754" max="1000" width="9.140625" style="8"/>
    <col min="1001" max="1001" width="35.85546875" style="8" customWidth="1"/>
    <col min="1002" max="1002" width="8.5703125" style="8" customWidth="1"/>
    <col min="1003" max="1003" width="9.140625" style="8"/>
    <col min="1004" max="1004" width="9" style="8" customWidth="1"/>
    <col min="1005" max="1005" width="11.28515625" style="8" customWidth="1"/>
    <col min="1006" max="1006" width="11" style="8" customWidth="1"/>
    <col min="1007" max="1007" width="10.85546875" style="8" customWidth="1"/>
    <col min="1008" max="1009" width="9.5703125" style="8" customWidth="1"/>
    <col min="1010" max="1256" width="9.140625" style="8"/>
    <col min="1257" max="1257" width="35.85546875" style="8" customWidth="1"/>
    <col min="1258" max="1258" width="8.5703125" style="8" customWidth="1"/>
    <col min="1259" max="1259" width="9.140625" style="8"/>
    <col min="1260" max="1260" width="9" style="8" customWidth="1"/>
    <col min="1261" max="1261" width="11.28515625" style="8" customWidth="1"/>
    <col min="1262" max="1262" width="11" style="8" customWidth="1"/>
    <col min="1263" max="1263" width="10.85546875" style="8" customWidth="1"/>
    <col min="1264" max="1265" width="9.5703125" style="8" customWidth="1"/>
    <col min="1266" max="1512" width="9.140625" style="8"/>
    <col min="1513" max="1513" width="35.85546875" style="8" customWidth="1"/>
    <col min="1514" max="1514" width="8.5703125" style="8" customWidth="1"/>
    <col min="1515" max="1515" width="9.140625" style="8"/>
    <col min="1516" max="1516" width="9" style="8" customWidth="1"/>
    <col min="1517" max="1517" width="11.28515625" style="8" customWidth="1"/>
    <col min="1518" max="1518" width="11" style="8" customWidth="1"/>
    <col min="1519" max="1519" width="10.85546875" style="8" customWidth="1"/>
    <col min="1520" max="1521" width="9.5703125" style="8" customWidth="1"/>
    <col min="1522" max="1768" width="9.140625" style="8"/>
    <col min="1769" max="1769" width="35.85546875" style="8" customWidth="1"/>
    <col min="1770" max="1770" width="8.5703125" style="8" customWidth="1"/>
    <col min="1771" max="1771" width="9.140625" style="8"/>
    <col min="1772" max="1772" width="9" style="8" customWidth="1"/>
    <col min="1773" max="1773" width="11.28515625" style="8" customWidth="1"/>
    <col min="1774" max="1774" width="11" style="8" customWidth="1"/>
    <col min="1775" max="1775" width="10.85546875" style="8" customWidth="1"/>
    <col min="1776" max="1777" width="9.5703125" style="8" customWidth="1"/>
    <col min="1778" max="2024" width="9.140625" style="8"/>
    <col min="2025" max="2025" width="35.85546875" style="8" customWidth="1"/>
    <col min="2026" max="2026" width="8.5703125" style="8" customWidth="1"/>
    <col min="2027" max="2027" width="9.140625" style="8"/>
    <col min="2028" max="2028" width="9" style="8" customWidth="1"/>
    <col min="2029" max="2029" width="11.28515625" style="8" customWidth="1"/>
    <col min="2030" max="2030" width="11" style="8" customWidth="1"/>
    <col min="2031" max="2031" width="10.85546875" style="8" customWidth="1"/>
    <col min="2032" max="2033" width="9.5703125" style="8" customWidth="1"/>
    <col min="2034" max="2280" width="9.140625" style="8"/>
    <col min="2281" max="2281" width="35.85546875" style="8" customWidth="1"/>
    <col min="2282" max="2282" width="8.5703125" style="8" customWidth="1"/>
    <col min="2283" max="2283" width="9.140625" style="8"/>
    <col min="2284" max="2284" width="9" style="8" customWidth="1"/>
    <col min="2285" max="2285" width="11.28515625" style="8" customWidth="1"/>
    <col min="2286" max="2286" width="11" style="8" customWidth="1"/>
    <col min="2287" max="2287" width="10.85546875" style="8" customWidth="1"/>
    <col min="2288" max="2289" width="9.5703125" style="8" customWidth="1"/>
    <col min="2290" max="2536" width="9.140625" style="8"/>
    <col min="2537" max="2537" width="35.85546875" style="8" customWidth="1"/>
    <col min="2538" max="2538" width="8.5703125" style="8" customWidth="1"/>
    <col min="2539" max="2539" width="9.140625" style="8"/>
    <col min="2540" max="2540" width="9" style="8" customWidth="1"/>
    <col min="2541" max="2541" width="11.28515625" style="8" customWidth="1"/>
    <col min="2542" max="2542" width="11" style="8" customWidth="1"/>
    <col min="2543" max="2543" width="10.85546875" style="8" customWidth="1"/>
    <col min="2544" max="2545" width="9.5703125" style="8" customWidth="1"/>
    <col min="2546" max="2792" width="9.140625" style="8"/>
    <col min="2793" max="2793" width="35.85546875" style="8" customWidth="1"/>
    <col min="2794" max="2794" width="8.5703125" style="8" customWidth="1"/>
    <col min="2795" max="2795" width="9.140625" style="8"/>
    <col min="2796" max="2796" width="9" style="8" customWidth="1"/>
    <col min="2797" max="2797" width="11.28515625" style="8" customWidth="1"/>
    <col min="2798" max="2798" width="11" style="8" customWidth="1"/>
    <col min="2799" max="2799" width="10.85546875" style="8" customWidth="1"/>
    <col min="2800" max="2801" width="9.5703125" style="8" customWidth="1"/>
    <col min="2802" max="3048" width="9.140625" style="8"/>
    <col min="3049" max="3049" width="35.85546875" style="8" customWidth="1"/>
    <col min="3050" max="3050" width="8.5703125" style="8" customWidth="1"/>
    <col min="3051" max="3051" width="9.140625" style="8"/>
    <col min="3052" max="3052" width="9" style="8" customWidth="1"/>
    <col min="3053" max="3053" width="11.28515625" style="8" customWidth="1"/>
    <col min="3054" max="3054" width="11" style="8" customWidth="1"/>
    <col min="3055" max="3055" width="10.85546875" style="8" customWidth="1"/>
    <col min="3056" max="3057" width="9.5703125" style="8" customWidth="1"/>
    <col min="3058" max="3304" width="9.140625" style="8"/>
    <col min="3305" max="3305" width="35.85546875" style="8" customWidth="1"/>
    <col min="3306" max="3306" width="8.5703125" style="8" customWidth="1"/>
    <col min="3307" max="3307" width="9.140625" style="8"/>
    <col min="3308" max="3308" width="9" style="8" customWidth="1"/>
    <col min="3309" max="3309" width="11.28515625" style="8" customWidth="1"/>
    <col min="3310" max="3310" width="11" style="8" customWidth="1"/>
    <col min="3311" max="3311" width="10.85546875" style="8" customWidth="1"/>
    <col min="3312" max="3313" width="9.5703125" style="8" customWidth="1"/>
    <col min="3314" max="3560" width="9.140625" style="8"/>
    <col min="3561" max="3561" width="35.85546875" style="8" customWidth="1"/>
    <col min="3562" max="3562" width="8.5703125" style="8" customWidth="1"/>
    <col min="3563" max="3563" width="9.140625" style="8"/>
    <col min="3564" max="3564" width="9" style="8" customWidth="1"/>
    <col min="3565" max="3565" width="11.28515625" style="8" customWidth="1"/>
    <col min="3566" max="3566" width="11" style="8" customWidth="1"/>
    <col min="3567" max="3567" width="10.85546875" style="8" customWidth="1"/>
    <col min="3568" max="3569" width="9.5703125" style="8" customWidth="1"/>
    <col min="3570" max="3816" width="9.140625" style="8"/>
    <col min="3817" max="3817" width="35.85546875" style="8" customWidth="1"/>
    <col min="3818" max="3818" width="8.5703125" style="8" customWidth="1"/>
    <col min="3819" max="3819" width="9.140625" style="8"/>
    <col min="3820" max="3820" width="9" style="8" customWidth="1"/>
    <col min="3821" max="3821" width="11.28515625" style="8" customWidth="1"/>
    <col min="3822" max="3822" width="11" style="8" customWidth="1"/>
    <col min="3823" max="3823" width="10.85546875" style="8" customWidth="1"/>
    <col min="3824" max="3825" width="9.5703125" style="8" customWidth="1"/>
    <col min="3826" max="4072" width="9.140625" style="8"/>
    <col min="4073" max="4073" width="35.85546875" style="8" customWidth="1"/>
    <col min="4074" max="4074" width="8.5703125" style="8" customWidth="1"/>
    <col min="4075" max="4075" width="9.140625" style="8"/>
    <col min="4076" max="4076" width="9" style="8" customWidth="1"/>
    <col min="4077" max="4077" width="11.28515625" style="8" customWidth="1"/>
    <col min="4078" max="4078" width="11" style="8" customWidth="1"/>
    <col min="4079" max="4079" width="10.85546875" style="8" customWidth="1"/>
    <col min="4080" max="4081" width="9.5703125" style="8" customWidth="1"/>
    <col min="4082" max="4328" width="9.140625" style="8"/>
    <col min="4329" max="4329" width="35.85546875" style="8" customWidth="1"/>
    <col min="4330" max="4330" width="8.5703125" style="8" customWidth="1"/>
    <col min="4331" max="4331" width="9.140625" style="8"/>
    <col min="4332" max="4332" width="9" style="8" customWidth="1"/>
    <col min="4333" max="4333" width="11.28515625" style="8" customWidth="1"/>
    <col min="4334" max="4334" width="11" style="8" customWidth="1"/>
    <col min="4335" max="4335" width="10.85546875" style="8" customWidth="1"/>
    <col min="4336" max="4337" width="9.5703125" style="8" customWidth="1"/>
    <col min="4338" max="4584" width="9.140625" style="8"/>
    <col min="4585" max="4585" width="35.85546875" style="8" customWidth="1"/>
    <col min="4586" max="4586" width="8.5703125" style="8" customWidth="1"/>
    <col min="4587" max="4587" width="9.140625" style="8"/>
    <col min="4588" max="4588" width="9" style="8" customWidth="1"/>
    <col min="4589" max="4589" width="11.28515625" style="8" customWidth="1"/>
    <col min="4590" max="4590" width="11" style="8" customWidth="1"/>
    <col min="4591" max="4591" width="10.85546875" style="8" customWidth="1"/>
    <col min="4592" max="4593" width="9.5703125" style="8" customWidth="1"/>
    <col min="4594" max="4840" width="9.140625" style="8"/>
    <col min="4841" max="4841" width="35.85546875" style="8" customWidth="1"/>
    <col min="4842" max="4842" width="8.5703125" style="8" customWidth="1"/>
    <col min="4843" max="4843" width="9.140625" style="8"/>
    <col min="4844" max="4844" width="9" style="8" customWidth="1"/>
    <col min="4845" max="4845" width="11.28515625" style="8" customWidth="1"/>
    <col min="4846" max="4846" width="11" style="8" customWidth="1"/>
    <col min="4847" max="4847" width="10.85546875" style="8" customWidth="1"/>
    <col min="4848" max="4849" width="9.5703125" style="8" customWidth="1"/>
    <col min="4850" max="5096" width="9.140625" style="8"/>
    <col min="5097" max="5097" width="35.85546875" style="8" customWidth="1"/>
    <col min="5098" max="5098" width="8.5703125" style="8" customWidth="1"/>
    <col min="5099" max="5099" width="9.140625" style="8"/>
    <col min="5100" max="5100" width="9" style="8" customWidth="1"/>
    <col min="5101" max="5101" width="11.28515625" style="8" customWidth="1"/>
    <col min="5102" max="5102" width="11" style="8" customWidth="1"/>
    <col min="5103" max="5103" width="10.85546875" style="8" customWidth="1"/>
    <col min="5104" max="5105" width="9.5703125" style="8" customWidth="1"/>
    <col min="5106" max="5352" width="9.140625" style="8"/>
    <col min="5353" max="5353" width="35.85546875" style="8" customWidth="1"/>
    <col min="5354" max="5354" width="8.5703125" style="8" customWidth="1"/>
    <col min="5355" max="5355" width="9.140625" style="8"/>
    <col min="5356" max="5356" width="9" style="8" customWidth="1"/>
    <col min="5357" max="5357" width="11.28515625" style="8" customWidth="1"/>
    <col min="5358" max="5358" width="11" style="8" customWidth="1"/>
    <col min="5359" max="5359" width="10.85546875" style="8" customWidth="1"/>
    <col min="5360" max="5361" width="9.5703125" style="8" customWidth="1"/>
    <col min="5362" max="5608" width="9.140625" style="8"/>
    <col min="5609" max="5609" width="35.85546875" style="8" customWidth="1"/>
    <col min="5610" max="5610" width="8.5703125" style="8" customWidth="1"/>
    <col min="5611" max="5611" width="9.140625" style="8"/>
    <col min="5612" max="5612" width="9" style="8" customWidth="1"/>
    <col min="5613" max="5613" width="11.28515625" style="8" customWidth="1"/>
    <col min="5614" max="5614" width="11" style="8" customWidth="1"/>
    <col min="5615" max="5615" width="10.85546875" style="8" customWidth="1"/>
    <col min="5616" max="5617" width="9.5703125" style="8" customWidth="1"/>
    <col min="5618" max="5864" width="9.140625" style="8"/>
    <col min="5865" max="5865" width="35.85546875" style="8" customWidth="1"/>
    <col min="5866" max="5866" width="8.5703125" style="8" customWidth="1"/>
    <col min="5867" max="5867" width="9.140625" style="8"/>
    <col min="5868" max="5868" width="9" style="8" customWidth="1"/>
    <col min="5869" max="5869" width="11.28515625" style="8" customWidth="1"/>
    <col min="5870" max="5870" width="11" style="8" customWidth="1"/>
    <col min="5871" max="5871" width="10.85546875" style="8" customWidth="1"/>
    <col min="5872" max="5873" width="9.5703125" style="8" customWidth="1"/>
    <col min="5874" max="6120" width="9.140625" style="8"/>
    <col min="6121" max="6121" width="35.85546875" style="8" customWidth="1"/>
    <col min="6122" max="6122" width="8.5703125" style="8" customWidth="1"/>
    <col min="6123" max="6123" width="9.140625" style="8"/>
    <col min="6124" max="6124" width="9" style="8" customWidth="1"/>
    <col min="6125" max="6125" width="11.28515625" style="8" customWidth="1"/>
    <col min="6126" max="6126" width="11" style="8" customWidth="1"/>
    <col min="6127" max="6127" width="10.85546875" style="8" customWidth="1"/>
    <col min="6128" max="6129" width="9.5703125" style="8" customWidth="1"/>
    <col min="6130" max="6376" width="9.140625" style="8"/>
    <col min="6377" max="6377" width="35.85546875" style="8" customWidth="1"/>
    <col min="6378" max="6378" width="8.5703125" style="8" customWidth="1"/>
    <col min="6379" max="6379" width="9.140625" style="8"/>
    <col min="6380" max="6380" width="9" style="8" customWidth="1"/>
    <col min="6381" max="6381" width="11.28515625" style="8" customWidth="1"/>
    <col min="6382" max="6382" width="11" style="8" customWidth="1"/>
    <col min="6383" max="6383" width="10.85546875" style="8" customWidth="1"/>
    <col min="6384" max="6385" width="9.5703125" style="8" customWidth="1"/>
    <col min="6386" max="6632" width="9.140625" style="8"/>
    <col min="6633" max="6633" width="35.85546875" style="8" customWidth="1"/>
    <col min="6634" max="6634" width="8.5703125" style="8" customWidth="1"/>
    <col min="6635" max="6635" width="9.140625" style="8"/>
    <col min="6636" max="6636" width="9" style="8" customWidth="1"/>
    <col min="6637" max="6637" width="11.28515625" style="8" customWidth="1"/>
    <col min="6638" max="6638" width="11" style="8" customWidth="1"/>
    <col min="6639" max="6639" width="10.85546875" style="8" customWidth="1"/>
    <col min="6640" max="6641" width="9.5703125" style="8" customWidth="1"/>
    <col min="6642" max="6888" width="9.140625" style="8"/>
    <col min="6889" max="6889" width="35.85546875" style="8" customWidth="1"/>
    <col min="6890" max="6890" width="8.5703125" style="8" customWidth="1"/>
    <col min="6891" max="6891" width="9.140625" style="8"/>
    <col min="6892" max="6892" width="9" style="8" customWidth="1"/>
    <col min="6893" max="6893" width="11.28515625" style="8" customWidth="1"/>
    <col min="6894" max="6894" width="11" style="8" customWidth="1"/>
    <col min="6895" max="6895" width="10.85546875" style="8" customWidth="1"/>
    <col min="6896" max="6897" width="9.5703125" style="8" customWidth="1"/>
    <col min="6898" max="7144" width="9.140625" style="8"/>
    <col min="7145" max="7145" width="35.85546875" style="8" customWidth="1"/>
    <col min="7146" max="7146" width="8.5703125" style="8" customWidth="1"/>
    <col min="7147" max="7147" width="9.140625" style="8"/>
    <col min="7148" max="7148" width="9" style="8" customWidth="1"/>
    <col min="7149" max="7149" width="11.28515625" style="8" customWidth="1"/>
    <col min="7150" max="7150" width="11" style="8" customWidth="1"/>
    <col min="7151" max="7151" width="10.85546875" style="8" customWidth="1"/>
    <col min="7152" max="7153" width="9.5703125" style="8" customWidth="1"/>
    <col min="7154" max="7400" width="9.140625" style="8"/>
    <col min="7401" max="7401" width="35.85546875" style="8" customWidth="1"/>
    <col min="7402" max="7402" width="8.5703125" style="8" customWidth="1"/>
    <col min="7403" max="7403" width="9.140625" style="8"/>
    <col min="7404" max="7404" width="9" style="8" customWidth="1"/>
    <col min="7405" max="7405" width="11.28515625" style="8" customWidth="1"/>
    <col min="7406" max="7406" width="11" style="8" customWidth="1"/>
    <col min="7407" max="7407" width="10.85546875" style="8" customWidth="1"/>
    <col min="7408" max="7409" width="9.5703125" style="8" customWidth="1"/>
    <col min="7410" max="7656" width="9.140625" style="8"/>
    <col min="7657" max="7657" width="35.85546875" style="8" customWidth="1"/>
    <col min="7658" max="7658" width="8.5703125" style="8" customWidth="1"/>
    <col min="7659" max="7659" width="9.140625" style="8"/>
    <col min="7660" max="7660" width="9" style="8" customWidth="1"/>
    <col min="7661" max="7661" width="11.28515625" style="8" customWidth="1"/>
    <col min="7662" max="7662" width="11" style="8" customWidth="1"/>
    <col min="7663" max="7663" width="10.85546875" style="8" customWidth="1"/>
    <col min="7664" max="7665" width="9.5703125" style="8" customWidth="1"/>
    <col min="7666" max="7912" width="9.140625" style="8"/>
    <col min="7913" max="7913" width="35.85546875" style="8" customWidth="1"/>
    <col min="7914" max="7914" width="8.5703125" style="8" customWidth="1"/>
    <col min="7915" max="7915" width="9.140625" style="8"/>
    <col min="7916" max="7916" width="9" style="8" customWidth="1"/>
    <col min="7917" max="7917" width="11.28515625" style="8" customWidth="1"/>
    <col min="7918" max="7918" width="11" style="8" customWidth="1"/>
    <col min="7919" max="7919" width="10.85546875" style="8" customWidth="1"/>
    <col min="7920" max="7921" width="9.5703125" style="8" customWidth="1"/>
    <col min="7922" max="8168" width="9.140625" style="8"/>
    <col min="8169" max="8169" width="35.85546875" style="8" customWidth="1"/>
    <col min="8170" max="8170" width="8.5703125" style="8" customWidth="1"/>
    <col min="8171" max="8171" width="9.140625" style="8"/>
    <col min="8172" max="8172" width="9" style="8" customWidth="1"/>
    <col min="8173" max="8173" width="11.28515625" style="8" customWidth="1"/>
    <col min="8174" max="8174" width="11" style="8" customWidth="1"/>
    <col min="8175" max="8175" width="10.85546875" style="8" customWidth="1"/>
    <col min="8176" max="8177" width="9.5703125" style="8" customWidth="1"/>
    <col min="8178" max="8424" width="9.140625" style="8"/>
    <col min="8425" max="8425" width="35.85546875" style="8" customWidth="1"/>
    <col min="8426" max="8426" width="8.5703125" style="8" customWidth="1"/>
    <col min="8427" max="8427" width="9.140625" style="8"/>
    <col min="8428" max="8428" width="9" style="8" customWidth="1"/>
    <col min="8429" max="8429" width="11.28515625" style="8" customWidth="1"/>
    <col min="8430" max="8430" width="11" style="8" customWidth="1"/>
    <col min="8431" max="8431" width="10.85546875" style="8" customWidth="1"/>
    <col min="8432" max="8433" width="9.5703125" style="8" customWidth="1"/>
    <col min="8434" max="8680" width="9.140625" style="8"/>
    <col min="8681" max="8681" width="35.85546875" style="8" customWidth="1"/>
    <col min="8682" max="8682" width="8.5703125" style="8" customWidth="1"/>
    <col min="8683" max="8683" width="9.140625" style="8"/>
    <col min="8684" max="8684" width="9" style="8" customWidth="1"/>
    <col min="8685" max="8685" width="11.28515625" style="8" customWidth="1"/>
    <col min="8686" max="8686" width="11" style="8" customWidth="1"/>
    <col min="8687" max="8687" width="10.85546875" style="8" customWidth="1"/>
    <col min="8688" max="8689" width="9.5703125" style="8" customWidth="1"/>
    <col min="8690" max="8936" width="9.140625" style="8"/>
    <col min="8937" max="8937" width="35.85546875" style="8" customWidth="1"/>
    <col min="8938" max="8938" width="8.5703125" style="8" customWidth="1"/>
    <col min="8939" max="8939" width="9.140625" style="8"/>
    <col min="8940" max="8940" width="9" style="8" customWidth="1"/>
    <col min="8941" max="8941" width="11.28515625" style="8" customWidth="1"/>
    <col min="8942" max="8942" width="11" style="8" customWidth="1"/>
    <col min="8943" max="8943" width="10.85546875" style="8" customWidth="1"/>
    <col min="8944" max="8945" width="9.5703125" style="8" customWidth="1"/>
    <col min="8946" max="9192" width="9.140625" style="8"/>
    <col min="9193" max="9193" width="35.85546875" style="8" customWidth="1"/>
    <col min="9194" max="9194" width="8.5703125" style="8" customWidth="1"/>
    <col min="9195" max="9195" width="9.140625" style="8"/>
    <col min="9196" max="9196" width="9" style="8" customWidth="1"/>
    <col min="9197" max="9197" width="11.28515625" style="8" customWidth="1"/>
    <col min="9198" max="9198" width="11" style="8" customWidth="1"/>
    <col min="9199" max="9199" width="10.85546875" style="8" customWidth="1"/>
    <col min="9200" max="9201" width="9.5703125" style="8" customWidth="1"/>
    <col min="9202" max="9448" width="9.140625" style="8"/>
    <col min="9449" max="9449" width="35.85546875" style="8" customWidth="1"/>
    <col min="9450" max="9450" width="8.5703125" style="8" customWidth="1"/>
    <col min="9451" max="9451" width="9.140625" style="8"/>
    <col min="9452" max="9452" width="9" style="8" customWidth="1"/>
    <col min="9453" max="9453" width="11.28515625" style="8" customWidth="1"/>
    <col min="9454" max="9454" width="11" style="8" customWidth="1"/>
    <col min="9455" max="9455" width="10.85546875" style="8" customWidth="1"/>
    <col min="9456" max="9457" width="9.5703125" style="8" customWidth="1"/>
    <col min="9458" max="9704" width="9.140625" style="8"/>
    <col min="9705" max="9705" width="35.85546875" style="8" customWidth="1"/>
    <col min="9706" max="9706" width="8.5703125" style="8" customWidth="1"/>
    <col min="9707" max="9707" width="9.140625" style="8"/>
    <col min="9708" max="9708" width="9" style="8" customWidth="1"/>
    <col min="9709" max="9709" width="11.28515625" style="8" customWidth="1"/>
    <col min="9710" max="9710" width="11" style="8" customWidth="1"/>
    <col min="9711" max="9711" width="10.85546875" style="8" customWidth="1"/>
    <col min="9712" max="9713" width="9.5703125" style="8" customWidth="1"/>
    <col min="9714" max="9960" width="9.140625" style="8"/>
    <col min="9961" max="9961" width="35.85546875" style="8" customWidth="1"/>
    <col min="9962" max="9962" width="8.5703125" style="8" customWidth="1"/>
    <col min="9963" max="9963" width="9.140625" style="8"/>
    <col min="9964" max="9964" width="9" style="8" customWidth="1"/>
    <col min="9965" max="9965" width="11.28515625" style="8" customWidth="1"/>
    <col min="9966" max="9966" width="11" style="8" customWidth="1"/>
    <col min="9967" max="9967" width="10.85546875" style="8" customWidth="1"/>
    <col min="9968" max="9969" width="9.5703125" style="8" customWidth="1"/>
    <col min="9970" max="10216" width="9.140625" style="8"/>
    <col min="10217" max="10217" width="35.85546875" style="8" customWidth="1"/>
    <col min="10218" max="10218" width="8.5703125" style="8" customWidth="1"/>
    <col min="10219" max="10219" width="9.140625" style="8"/>
    <col min="10220" max="10220" width="9" style="8" customWidth="1"/>
    <col min="10221" max="10221" width="11.28515625" style="8" customWidth="1"/>
    <col min="10222" max="10222" width="11" style="8" customWidth="1"/>
    <col min="10223" max="10223" width="10.85546875" style="8" customWidth="1"/>
    <col min="10224" max="10225" width="9.5703125" style="8" customWidth="1"/>
    <col min="10226" max="10472" width="9.140625" style="8"/>
    <col min="10473" max="10473" width="35.85546875" style="8" customWidth="1"/>
    <col min="10474" max="10474" width="8.5703125" style="8" customWidth="1"/>
    <col min="10475" max="10475" width="9.140625" style="8"/>
    <col min="10476" max="10476" width="9" style="8" customWidth="1"/>
    <col min="10477" max="10477" width="11.28515625" style="8" customWidth="1"/>
    <col min="10478" max="10478" width="11" style="8" customWidth="1"/>
    <col min="10479" max="10479" width="10.85546875" style="8" customWidth="1"/>
    <col min="10480" max="10481" width="9.5703125" style="8" customWidth="1"/>
    <col min="10482" max="10728" width="9.140625" style="8"/>
    <col min="10729" max="10729" width="35.85546875" style="8" customWidth="1"/>
    <col min="10730" max="10730" width="8.5703125" style="8" customWidth="1"/>
    <col min="10731" max="10731" width="9.140625" style="8"/>
    <col min="10732" max="10732" width="9" style="8" customWidth="1"/>
    <col min="10733" max="10733" width="11.28515625" style="8" customWidth="1"/>
    <col min="10734" max="10734" width="11" style="8" customWidth="1"/>
    <col min="10735" max="10735" width="10.85546875" style="8" customWidth="1"/>
    <col min="10736" max="10737" width="9.5703125" style="8" customWidth="1"/>
    <col min="10738" max="10984" width="9.140625" style="8"/>
    <col min="10985" max="10985" width="35.85546875" style="8" customWidth="1"/>
    <col min="10986" max="10986" width="8.5703125" style="8" customWidth="1"/>
    <col min="10987" max="10987" width="9.140625" style="8"/>
    <col min="10988" max="10988" width="9" style="8" customWidth="1"/>
    <col min="10989" max="10989" width="11.28515625" style="8" customWidth="1"/>
    <col min="10990" max="10990" width="11" style="8" customWidth="1"/>
    <col min="10991" max="10991" width="10.85546875" style="8" customWidth="1"/>
    <col min="10992" max="10993" width="9.5703125" style="8" customWidth="1"/>
    <col min="10994" max="11240" width="9.140625" style="8"/>
    <col min="11241" max="11241" width="35.85546875" style="8" customWidth="1"/>
    <col min="11242" max="11242" width="8.5703125" style="8" customWidth="1"/>
    <col min="11243" max="11243" width="9.140625" style="8"/>
    <col min="11244" max="11244" width="9" style="8" customWidth="1"/>
    <col min="11245" max="11245" width="11.28515625" style="8" customWidth="1"/>
    <col min="11246" max="11246" width="11" style="8" customWidth="1"/>
    <col min="11247" max="11247" width="10.85546875" style="8" customWidth="1"/>
    <col min="11248" max="11249" width="9.5703125" style="8" customWidth="1"/>
    <col min="11250" max="11496" width="9.140625" style="8"/>
    <col min="11497" max="11497" width="35.85546875" style="8" customWidth="1"/>
    <col min="11498" max="11498" width="8.5703125" style="8" customWidth="1"/>
    <col min="11499" max="11499" width="9.140625" style="8"/>
    <col min="11500" max="11500" width="9" style="8" customWidth="1"/>
    <col min="11501" max="11501" width="11.28515625" style="8" customWidth="1"/>
    <col min="11502" max="11502" width="11" style="8" customWidth="1"/>
    <col min="11503" max="11503" width="10.85546875" style="8" customWidth="1"/>
    <col min="11504" max="11505" width="9.5703125" style="8" customWidth="1"/>
    <col min="11506" max="11752" width="9.140625" style="8"/>
    <col min="11753" max="11753" width="35.85546875" style="8" customWidth="1"/>
    <col min="11754" max="11754" width="8.5703125" style="8" customWidth="1"/>
    <col min="11755" max="11755" width="9.140625" style="8"/>
    <col min="11756" max="11756" width="9" style="8" customWidth="1"/>
    <col min="11757" max="11757" width="11.28515625" style="8" customWidth="1"/>
    <col min="11758" max="11758" width="11" style="8" customWidth="1"/>
    <col min="11759" max="11759" width="10.85546875" style="8" customWidth="1"/>
    <col min="11760" max="11761" width="9.5703125" style="8" customWidth="1"/>
    <col min="11762" max="12008" width="9.140625" style="8"/>
    <col min="12009" max="12009" width="35.85546875" style="8" customWidth="1"/>
    <col min="12010" max="12010" width="8.5703125" style="8" customWidth="1"/>
    <col min="12011" max="12011" width="9.140625" style="8"/>
    <col min="12012" max="12012" width="9" style="8" customWidth="1"/>
    <col min="12013" max="12013" width="11.28515625" style="8" customWidth="1"/>
    <col min="12014" max="12014" width="11" style="8" customWidth="1"/>
    <col min="12015" max="12015" width="10.85546875" style="8" customWidth="1"/>
    <col min="12016" max="12017" width="9.5703125" style="8" customWidth="1"/>
    <col min="12018" max="12264" width="9.140625" style="8"/>
    <col min="12265" max="12265" width="35.85546875" style="8" customWidth="1"/>
    <col min="12266" max="12266" width="8.5703125" style="8" customWidth="1"/>
    <col min="12267" max="12267" width="9.140625" style="8"/>
    <col min="12268" max="12268" width="9" style="8" customWidth="1"/>
    <col min="12269" max="12269" width="11.28515625" style="8" customWidth="1"/>
    <col min="12270" max="12270" width="11" style="8" customWidth="1"/>
    <col min="12271" max="12271" width="10.85546875" style="8" customWidth="1"/>
    <col min="12272" max="12273" width="9.5703125" style="8" customWidth="1"/>
    <col min="12274" max="12520" width="9.140625" style="8"/>
    <col min="12521" max="12521" width="35.85546875" style="8" customWidth="1"/>
    <col min="12522" max="12522" width="8.5703125" style="8" customWidth="1"/>
    <col min="12523" max="12523" width="9.140625" style="8"/>
    <col min="12524" max="12524" width="9" style="8" customWidth="1"/>
    <col min="12525" max="12525" width="11.28515625" style="8" customWidth="1"/>
    <col min="12526" max="12526" width="11" style="8" customWidth="1"/>
    <col min="12527" max="12527" width="10.85546875" style="8" customWidth="1"/>
    <col min="12528" max="12529" width="9.5703125" style="8" customWidth="1"/>
    <col min="12530" max="12776" width="9.140625" style="8"/>
    <col min="12777" max="12777" width="35.85546875" style="8" customWidth="1"/>
    <col min="12778" max="12778" width="8.5703125" style="8" customWidth="1"/>
    <col min="12779" max="12779" width="9.140625" style="8"/>
    <col min="12780" max="12780" width="9" style="8" customWidth="1"/>
    <col min="12781" max="12781" width="11.28515625" style="8" customWidth="1"/>
    <col min="12782" max="12782" width="11" style="8" customWidth="1"/>
    <col min="12783" max="12783" width="10.85546875" style="8" customWidth="1"/>
    <col min="12784" max="12785" width="9.5703125" style="8" customWidth="1"/>
    <col min="12786" max="13032" width="9.140625" style="8"/>
    <col min="13033" max="13033" width="35.85546875" style="8" customWidth="1"/>
    <col min="13034" max="13034" width="8.5703125" style="8" customWidth="1"/>
    <col min="13035" max="13035" width="9.140625" style="8"/>
    <col min="13036" max="13036" width="9" style="8" customWidth="1"/>
    <col min="13037" max="13037" width="11.28515625" style="8" customWidth="1"/>
    <col min="13038" max="13038" width="11" style="8" customWidth="1"/>
    <col min="13039" max="13039" width="10.85546875" style="8" customWidth="1"/>
    <col min="13040" max="13041" width="9.5703125" style="8" customWidth="1"/>
    <col min="13042" max="13288" width="9.140625" style="8"/>
    <col min="13289" max="13289" width="35.85546875" style="8" customWidth="1"/>
    <col min="13290" max="13290" width="8.5703125" style="8" customWidth="1"/>
    <col min="13291" max="13291" width="9.140625" style="8"/>
    <col min="13292" max="13292" width="9" style="8" customWidth="1"/>
    <col min="13293" max="13293" width="11.28515625" style="8" customWidth="1"/>
    <col min="13294" max="13294" width="11" style="8" customWidth="1"/>
    <col min="13295" max="13295" width="10.85546875" style="8" customWidth="1"/>
    <col min="13296" max="13297" width="9.5703125" style="8" customWidth="1"/>
    <col min="13298" max="13544" width="9.140625" style="8"/>
    <col min="13545" max="13545" width="35.85546875" style="8" customWidth="1"/>
    <col min="13546" max="13546" width="8.5703125" style="8" customWidth="1"/>
    <col min="13547" max="13547" width="9.140625" style="8"/>
    <col min="13548" max="13548" width="9" style="8" customWidth="1"/>
    <col min="13549" max="13549" width="11.28515625" style="8" customWidth="1"/>
    <col min="13550" max="13550" width="11" style="8" customWidth="1"/>
    <col min="13551" max="13551" width="10.85546875" style="8" customWidth="1"/>
    <col min="13552" max="13553" width="9.5703125" style="8" customWidth="1"/>
    <col min="13554" max="13800" width="9.140625" style="8"/>
    <col min="13801" max="13801" width="35.85546875" style="8" customWidth="1"/>
    <col min="13802" max="13802" width="8.5703125" style="8" customWidth="1"/>
    <col min="13803" max="13803" width="9.140625" style="8"/>
    <col min="13804" max="13804" width="9" style="8" customWidth="1"/>
    <col min="13805" max="13805" width="11.28515625" style="8" customWidth="1"/>
    <col min="13806" max="13806" width="11" style="8" customWidth="1"/>
    <col min="13807" max="13807" width="10.85546875" style="8" customWidth="1"/>
    <col min="13808" max="13809" width="9.5703125" style="8" customWidth="1"/>
    <col min="13810" max="14056" width="9.140625" style="8"/>
    <col min="14057" max="14057" width="35.85546875" style="8" customWidth="1"/>
    <col min="14058" max="14058" width="8.5703125" style="8" customWidth="1"/>
    <col min="14059" max="14059" width="9.140625" style="8"/>
    <col min="14060" max="14060" width="9" style="8" customWidth="1"/>
    <col min="14061" max="14061" width="11.28515625" style="8" customWidth="1"/>
    <col min="14062" max="14062" width="11" style="8" customWidth="1"/>
    <col min="14063" max="14063" width="10.85546875" style="8" customWidth="1"/>
    <col min="14064" max="14065" width="9.5703125" style="8" customWidth="1"/>
    <col min="14066" max="14312" width="9.140625" style="8"/>
    <col min="14313" max="14313" width="35.85546875" style="8" customWidth="1"/>
    <col min="14314" max="14314" width="8.5703125" style="8" customWidth="1"/>
    <col min="14315" max="14315" width="9.140625" style="8"/>
    <col min="14316" max="14316" width="9" style="8" customWidth="1"/>
    <col min="14317" max="14317" width="11.28515625" style="8" customWidth="1"/>
    <col min="14318" max="14318" width="11" style="8" customWidth="1"/>
    <col min="14319" max="14319" width="10.85546875" style="8" customWidth="1"/>
    <col min="14320" max="14321" width="9.5703125" style="8" customWidth="1"/>
    <col min="14322" max="14568" width="9.140625" style="8"/>
    <col min="14569" max="14569" width="35.85546875" style="8" customWidth="1"/>
    <col min="14570" max="14570" width="8.5703125" style="8" customWidth="1"/>
    <col min="14571" max="14571" width="9.140625" style="8"/>
    <col min="14572" max="14572" width="9" style="8" customWidth="1"/>
    <col min="14573" max="14573" width="11.28515625" style="8" customWidth="1"/>
    <col min="14574" max="14574" width="11" style="8" customWidth="1"/>
    <col min="14575" max="14575" width="10.85546875" style="8" customWidth="1"/>
    <col min="14576" max="14577" width="9.5703125" style="8" customWidth="1"/>
    <col min="14578" max="14824" width="9.140625" style="8"/>
    <col min="14825" max="14825" width="35.85546875" style="8" customWidth="1"/>
    <col min="14826" max="14826" width="8.5703125" style="8" customWidth="1"/>
    <col min="14827" max="14827" width="9.140625" style="8"/>
    <col min="14828" max="14828" width="9" style="8" customWidth="1"/>
    <col min="14829" max="14829" width="11.28515625" style="8" customWidth="1"/>
    <col min="14830" max="14830" width="11" style="8" customWidth="1"/>
    <col min="14831" max="14831" width="10.85546875" style="8" customWidth="1"/>
    <col min="14832" max="14833" width="9.5703125" style="8" customWidth="1"/>
    <col min="14834" max="15080" width="9.140625" style="8"/>
    <col min="15081" max="15081" width="35.85546875" style="8" customWidth="1"/>
    <col min="15082" max="15082" width="8.5703125" style="8" customWidth="1"/>
    <col min="15083" max="15083" width="9.140625" style="8"/>
    <col min="15084" max="15084" width="9" style="8" customWidth="1"/>
    <col min="15085" max="15085" width="11.28515625" style="8" customWidth="1"/>
    <col min="15086" max="15086" width="11" style="8" customWidth="1"/>
    <col min="15087" max="15087" width="10.85546875" style="8" customWidth="1"/>
    <col min="15088" max="15089" width="9.5703125" style="8" customWidth="1"/>
    <col min="15090" max="15336" width="9.140625" style="8"/>
    <col min="15337" max="15337" width="35.85546875" style="8" customWidth="1"/>
    <col min="15338" max="15338" width="8.5703125" style="8" customWidth="1"/>
    <col min="15339" max="15339" width="9.140625" style="8"/>
    <col min="15340" max="15340" width="9" style="8" customWidth="1"/>
    <col min="15341" max="15341" width="11.28515625" style="8" customWidth="1"/>
    <col min="15342" max="15342" width="11" style="8" customWidth="1"/>
    <col min="15343" max="15343" width="10.85546875" style="8" customWidth="1"/>
    <col min="15344" max="15345" width="9.5703125" style="8" customWidth="1"/>
    <col min="15346" max="15592" width="9.140625" style="8"/>
    <col min="15593" max="15593" width="35.85546875" style="8" customWidth="1"/>
    <col min="15594" max="15594" width="8.5703125" style="8" customWidth="1"/>
    <col min="15595" max="15595" width="9.140625" style="8"/>
    <col min="15596" max="15596" width="9" style="8" customWidth="1"/>
    <col min="15597" max="15597" width="11.28515625" style="8" customWidth="1"/>
    <col min="15598" max="15598" width="11" style="8" customWidth="1"/>
    <col min="15599" max="15599" width="10.85546875" style="8" customWidth="1"/>
    <col min="15600" max="15601" width="9.5703125" style="8" customWidth="1"/>
    <col min="15602" max="15848" width="9.140625" style="8"/>
    <col min="15849" max="15849" width="35.85546875" style="8" customWidth="1"/>
    <col min="15850" max="15850" width="8.5703125" style="8" customWidth="1"/>
    <col min="15851" max="15851" width="9.140625" style="8"/>
    <col min="15852" max="15852" width="9" style="8" customWidth="1"/>
    <col min="15853" max="15853" width="11.28515625" style="8" customWidth="1"/>
    <col min="15854" max="15854" width="11" style="8" customWidth="1"/>
    <col min="15855" max="15855" width="10.85546875" style="8" customWidth="1"/>
    <col min="15856" max="15857" width="9.5703125" style="8" customWidth="1"/>
    <col min="15858" max="16104" width="9.140625" style="8"/>
    <col min="16105" max="16105" width="35.85546875" style="8" customWidth="1"/>
    <col min="16106" max="16106" width="8.5703125" style="8" customWidth="1"/>
    <col min="16107" max="16107" width="9.140625" style="8"/>
    <col min="16108" max="16108" width="9" style="8" customWidth="1"/>
    <col min="16109" max="16109" width="11.28515625" style="8" customWidth="1"/>
    <col min="16110" max="16110" width="11" style="8" customWidth="1"/>
    <col min="16111" max="16111" width="10.85546875" style="8" customWidth="1"/>
    <col min="16112" max="16113" width="9.5703125" style="8" customWidth="1"/>
    <col min="16114" max="16384" width="9.140625" style="8"/>
  </cols>
  <sheetData>
    <row r="1" spans="1:19" s="1" customFormat="1" ht="13.5" x14ac:dyDescent="0.25">
      <c r="A1" s="14" t="s">
        <v>102</v>
      </c>
      <c r="B1" s="14"/>
      <c r="C1" s="14"/>
      <c r="D1" s="14"/>
      <c r="E1" s="14"/>
      <c r="F1" s="14"/>
      <c r="G1" s="14"/>
      <c r="M1" s="14" t="s">
        <v>102</v>
      </c>
      <c r="N1" s="14"/>
      <c r="O1" s="14"/>
      <c r="P1" s="14"/>
      <c r="Q1" s="14"/>
      <c r="R1" s="14"/>
      <c r="S1" s="14"/>
    </row>
    <row r="2" spans="1:19" s="1" customFormat="1" ht="13.5" x14ac:dyDescent="0.25">
      <c r="A2" s="14" t="s">
        <v>311</v>
      </c>
      <c r="B2" s="14"/>
      <c r="C2" s="14"/>
      <c r="D2" s="14"/>
      <c r="E2" s="14"/>
      <c r="F2" s="14"/>
      <c r="G2" s="14"/>
      <c r="M2" s="14" t="s">
        <v>311</v>
      </c>
      <c r="N2" s="14"/>
      <c r="O2" s="14"/>
      <c r="P2" s="14"/>
      <c r="Q2" s="14"/>
      <c r="R2" s="14"/>
      <c r="S2" s="14"/>
    </row>
    <row r="3" spans="1:19" s="7" customFormat="1" ht="13.5" x14ac:dyDescent="0.25">
      <c r="A3" s="14"/>
      <c r="B3" s="14"/>
      <c r="C3" s="14"/>
      <c r="D3" s="14"/>
      <c r="E3" s="14"/>
      <c r="F3" s="14"/>
      <c r="G3" s="14"/>
      <c r="M3" s="14"/>
      <c r="N3" s="14"/>
      <c r="O3" s="14"/>
      <c r="P3" s="14"/>
      <c r="Q3" s="14"/>
      <c r="R3" s="14"/>
      <c r="S3" s="14"/>
    </row>
    <row r="4" spans="1:19" ht="27" x14ac:dyDescent="0.25">
      <c r="A4" s="16" t="s">
        <v>1</v>
      </c>
      <c r="B4" s="17" t="s">
        <v>2</v>
      </c>
      <c r="C4" s="17" t="s">
        <v>3</v>
      </c>
      <c r="D4" s="17" t="s">
        <v>4</v>
      </c>
      <c r="E4" s="17" t="s">
        <v>5</v>
      </c>
      <c r="F4" s="17" t="s">
        <v>6</v>
      </c>
      <c r="G4" s="17" t="s">
        <v>295</v>
      </c>
      <c r="M4" s="16" t="s">
        <v>1</v>
      </c>
      <c r="N4" s="17" t="s">
        <v>2</v>
      </c>
      <c r="O4" s="17" t="s">
        <v>3</v>
      </c>
      <c r="P4" s="17" t="s">
        <v>4</v>
      </c>
      <c r="Q4" s="17" t="s">
        <v>5</v>
      </c>
      <c r="R4" s="17" t="s">
        <v>6</v>
      </c>
      <c r="S4" s="17" t="s">
        <v>295</v>
      </c>
    </row>
    <row r="5" spans="1:19" ht="13.5" x14ac:dyDescent="0.25">
      <c r="A5" s="15"/>
      <c r="B5" s="21"/>
      <c r="C5" s="21"/>
      <c r="D5" s="21"/>
      <c r="E5" s="21"/>
      <c r="F5" s="21"/>
      <c r="G5" s="21"/>
      <c r="H5" s="3"/>
      <c r="M5" s="15"/>
      <c r="N5" s="21"/>
      <c r="O5" s="21"/>
      <c r="P5" s="21"/>
      <c r="Q5" s="21"/>
      <c r="R5" s="21"/>
      <c r="S5" s="21"/>
    </row>
    <row r="6" spans="1:19" ht="13.5" x14ac:dyDescent="0.25">
      <c r="A6" s="18" t="s">
        <v>7</v>
      </c>
      <c r="B6" s="19">
        <v>254</v>
      </c>
      <c r="C6" s="19">
        <v>3394</v>
      </c>
      <c r="D6" s="19">
        <v>3144</v>
      </c>
      <c r="E6" s="19">
        <v>634545</v>
      </c>
      <c r="F6" s="19">
        <v>241451</v>
      </c>
      <c r="G6" s="19">
        <v>83505</v>
      </c>
      <c r="H6" s="3"/>
      <c r="M6" s="18" t="s">
        <v>7</v>
      </c>
      <c r="N6" s="19">
        <v>254</v>
      </c>
      <c r="O6" s="19">
        <v>3394</v>
      </c>
      <c r="P6" s="19">
        <v>3144</v>
      </c>
      <c r="Q6" s="19">
        <v>634545</v>
      </c>
      <c r="R6" s="19">
        <v>241451</v>
      </c>
      <c r="S6" s="19">
        <v>83505</v>
      </c>
    </row>
    <row r="7" spans="1:19" ht="13.5" x14ac:dyDescent="0.25">
      <c r="A7" s="18" t="s">
        <v>8</v>
      </c>
      <c r="B7" s="19">
        <v>0</v>
      </c>
      <c r="C7" s="19">
        <v>0</v>
      </c>
      <c r="D7" s="19">
        <v>0</v>
      </c>
      <c r="E7" s="19">
        <v>0</v>
      </c>
      <c r="F7" s="19">
        <v>0</v>
      </c>
      <c r="G7" s="19">
        <v>0</v>
      </c>
      <c r="M7" s="18" t="s">
        <v>8</v>
      </c>
      <c r="N7" s="19">
        <v>0</v>
      </c>
      <c r="O7" s="19">
        <v>0</v>
      </c>
      <c r="P7" s="19">
        <v>0</v>
      </c>
      <c r="Q7" s="19">
        <v>0</v>
      </c>
      <c r="R7" s="19">
        <v>0</v>
      </c>
      <c r="S7" s="19">
        <v>0</v>
      </c>
    </row>
    <row r="8" spans="1:19" ht="13.5" x14ac:dyDescent="0.25">
      <c r="A8" s="18" t="s">
        <v>9</v>
      </c>
      <c r="B8" s="19">
        <v>0</v>
      </c>
      <c r="C8" s="19">
        <v>0</v>
      </c>
      <c r="D8" s="19">
        <v>0</v>
      </c>
      <c r="E8" s="19">
        <v>0</v>
      </c>
      <c r="F8" s="19">
        <v>0</v>
      </c>
      <c r="G8" s="19">
        <v>0</v>
      </c>
      <c r="M8" s="18" t="s">
        <v>9</v>
      </c>
      <c r="N8" s="19">
        <v>0</v>
      </c>
      <c r="O8" s="19">
        <v>0</v>
      </c>
      <c r="P8" s="19">
        <v>0</v>
      </c>
      <c r="Q8" s="19">
        <v>0</v>
      </c>
      <c r="R8" s="19">
        <v>0</v>
      </c>
      <c r="S8" s="19">
        <v>0</v>
      </c>
    </row>
    <row r="9" spans="1:19" ht="13.5" x14ac:dyDescent="0.25">
      <c r="A9" s="18" t="s">
        <v>10</v>
      </c>
      <c r="B9" s="19">
        <v>0</v>
      </c>
      <c r="C9" s="19">
        <v>0</v>
      </c>
      <c r="D9" s="19">
        <v>0</v>
      </c>
      <c r="E9" s="19">
        <v>0</v>
      </c>
      <c r="F9" s="19">
        <v>0</v>
      </c>
      <c r="G9" s="19">
        <v>0</v>
      </c>
      <c r="M9" s="18" t="s">
        <v>10</v>
      </c>
      <c r="N9" s="19">
        <v>0</v>
      </c>
      <c r="O9" s="19">
        <v>0</v>
      </c>
      <c r="P9" s="19">
        <v>0</v>
      </c>
      <c r="Q9" s="19">
        <v>0</v>
      </c>
      <c r="R9" s="19">
        <v>0</v>
      </c>
      <c r="S9" s="19">
        <v>0</v>
      </c>
    </row>
    <row r="10" spans="1:19" ht="14.25" customHeight="1" x14ac:dyDescent="0.25">
      <c r="A10" s="18" t="s">
        <v>12</v>
      </c>
      <c r="B10" s="19">
        <v>251</v>
      </c>
      <c r="C10" s="19">
        <v>3357</v>
      </c>
      <c r="D10" s="19">
        <v>3109</v>
      </c>
      <c r="E10" s="19">
        <v>632314</v>
      </c>
      <c r="F10" s="19">
        <v>240147</v>
      </c>
      <c r="G10" s="19">
        <v>82312</v>
      </c>
      <c r="H10" s="3"/>
      <c r="M10" s="18" t="s">
        <v>12</v>
      </c>
      <c r="N10" s="19">
        <v>251</v>
      </c>
      <c r="O10" s="19">
        <v>3357</v>
      </c>
      <c r="P10" s="19">
        <v>3109</v>
      </c>
      <c r="Q10" s="19">
        <v>632314</v>
      </c>
      <c r="R10" s="19">
        <v>240147</v>
      </c>
      <c r="S10" s="19">
        <v>82312</v>
      </c>
    </row>
    <row r="11" spans="1:19" ht="13.5" x14ac:dyDescent="0.25">
      <c r="A11" s="18" t="s">
        <v>13</v>
      </c>
      <c r="B11" s="19">
        <v>3</v>
      </c>
      <c r="C11" s="19">
        <v>37</v>
      </c>
      <c r="D11" s="19">
        <v>35</v>
      </c>
      <c r="E11" s="19">
        <v>2231</v>
      </c>
      <c r="F11" s="19">
        <v>1304</v>
      </c>
      <c r="G11" s="19">
        <v>1193</v>
      </c>
      <c r="M11" s="18" t="s">
        <v>13</v>
      </c>
      <c r="N11" s="19">
        <v>3</v>
      </c>
      <c r="O11" s="19">
        <v>37</v>
      </c>
      <c r="P11" s="19">
        <v>35</v>
      </c>
      <c r="Q11" s="19">
        <v>2231</v>
      </c>
      <c r="R11" s="19">
        <v>1304</v>
      </c>
      <c r="S11" s="19">
        <v>1193</v>
      </c>
    </row>
    <row r="12" spans="1:19" ht="13.5" x14ac:dyDescent="0.25">
      <c r="A12" s="18" t="s">
        <v>14</v>
      </c>
      <c r="B12" s="19">
        <v>36672</v>
      </c>
      <c r="C12" s="19">
        <v>490243</v>
      </c>
      <c r="D12" s="19">
        <v>445139</v>
      </c>
      <c r="E12" s="19">
        <v>69903076</v>
      </c>
      <c r="F12" s="19">
        <v>21136323</v>
      </c>
      <c r="G12" s="19">
        <v>1929976</v>
      </c>
      <c r="H12" s="3"/>
      <c r="M12" s="18" t="s">
        <v>14</v>
      </c>
      <c r="N12" s="19">
        <v>36672</v>
      </c>
      <c r="O12" s="19">
        <v>490243</v>
      </c>
      <c r="P12" s="19">
        <v>445139</v>
      </c>
      <c r="Q12" s="19">
        <v>69903076</v>
      </c>
      <c r="R12" s="19">
        <v>21136323</v>
      </c>
      <c r="S12" s="19">
        <v>1929976</v>
      </c>
    </row>
    <row r="13" spans="1:19" ht="13.5" x14ac:dyDescent="0.25">
      <c r="A13" s="18" t="s">
        <v>15</v>
      </c>
      <c r="B13" s="19">
        <v>4324</v>
      </c>
      <c r="C13" s="19">
        <v>57172</v>
      </c>
      <c r="D13" s="19">
        <v>50664</v>
      </c>
      <c r="E13" s="19">
        <v>10368396</v>
      </c>
      <c r="F13" s="19">
        <v>2034446</v>
      </c>
      <c r="G13" s="19">
        <v>252554</v>
      </c>
      <c r="H13" s="3"/>
      <c r="M13" s="18" t="s">
        <v>15</v>
      </c>
      <c r="N13" s="19">
        <v>4324</v>
      </c>
      <c r="O13" s="19">
        <v>57172</v>
      </c>
      <c r="P13" s="19">
        <v>50664</v>
      </c>
      <c r="Q13" s="19">
        <v>10368396</v>
      </c>
      <c r="R13" s="19">
        <v>2034446</v>
      </c>
      <c r="S13" s="19">
        <v>252554</v>
      </c>
    </row>
    <row r="14" spans="1:19" ht="13.5" x14ac:dyDescent="0.25">
      <c r="A14" s="18" t="s">
        <v>16</v>
      </c>
      <c r="B14" s="19">
        <v>326</v>
      </c>
      <c r="C14" s="19">
        <v>4346</v>
      </c>
      <c r="D14" s="19">
        <v>3948</v>
      </c>
      <c r="E14" s="19">
        <v>1520539</v>
      </c>
      <c r="F14" s="19">
        <v>264216</v>
      </c>
      <c r="G14" s="19">
        <v>44169</v>
      </c>
      <c r="H14" s="3"/>
      <c r="M14" s="18" t="s">
        <v>16</v>
      </c>
      <c r="N14" s="19">
        <v>326</v>
      </c>
      <c r="O14" s="19">
        <v>4346</v>
      </c>
      <c r="P14" s="19">
        <v>3948</v>
      </c>
      <c r="Q14" s="19">
        <v>1520539</v>
      </c>
      <c r="R14" s="19">
        <v>264216</v>
      </c>
      <c r="S14" s="19">
        <v>44169</v>
      </c>
    </row>
    <row r="15" spans="1:19" ht="13.5" x14ac:dyDescent="0.25">
      <c r="A15" s="18" t="s">
        <v>17</v>
      </c>
      <c r="B15" s="73" t="s">
        <v>11</v>
      </c>
      <c r="C15" s="73" t="s">
        <v>11</v>
      </c>
      <c r="D15" s="73" t="s">
        <v>11</v>
      </c>
      <c r="E15" s="73" t="s">
        <v>11</v>
      </c>
      <c r="F15" s="73" t="s">
        <v>11</v>
      </c>
      <c r="G15" s="73" t="s">
        <v>11</v>
      </c>
      <c r="M15" s="18" t="s">
        <v>17</v>
      </c>
      <c r="N15" s="73" t="s">
        <v>11</v>
      </c>
      <c r="O15" s="73" t="s">
        <v>11</v>
      </c>
      <c r="P15" s="73" t="s">
        <v>11</v>
      </c>
      <c r="Q15" s="73" t="s">
        <v>11</v>
      </c>
      <c r="R15" s="73" t="s">
        <v>11</v>
      </c>
      <c r="S15" s="73" t="s">
        <v>11</v>
      </c>
    </row>
    <row r="16" spans="1:19" ht="13.5" x14ac:dyDescent="0.25">
      <c r="A16" s="18" t="s">
        <v>18</v>
      </c>
      <c r="B16" s="19">
        <v>1273</v>
      </c>
      <c r="C16" s="19">
        <v>17155</v>
      </c>
      <c r="D16" s="19">
        <v>15568</v>
      </c>
      <c r="E16" s="19">
        <v>2245710</v>
      </c>
      <c r="F16" s="19">
        <v>659949</v>
      </c>
      <c r="G16" s="19">
        <v>21300</v>
      </c>
      <c r="H16" s="3"/>
      <c r="M16" s="18" t="s">
        <v>18</v>
      </c>
      <c r="N16" s="19">
        <v>1273</v>
      </c>
      <c r="O16" s="19">
        <v>17155</v>
      </c>
      <c r="P16" s="19">
        <v>15568</v>
      </c>
      <c r="Q16" s="19">
        <v>2245710</v>
      </c>
      <c r="R16" s="19">
        <v>659949</v>
      </c>
      <c r="S16" s="19">
        <v>21300</v>
      </c>
    </row>
    <row r="17" spans="1:19" ht="27" x14ac:dyDescent="0.25">
      <c r="A17" s="18" t="s">
        <v>19</v>
      </c>
      <c r="B17" s="19">
        <v>2845</v>
      </c>
      <c r="C17" s="19">
        <v>37468</v>
      </c>
      <c r="D17" s="19">
        <v>34317</v>
      </c>
      <c r="E17" s="19">
        <v>2841963</v>
      </c>
      <c r="F17" s="19">
        <v>864680</v>
      </c>
      <c r="G17" s="19">
        <v>60063</v>
      </c>
      <c r="H17" s="3"/>
      <c r="M17" s="18" t="s">
        <v>19</v>
      </c>
      <c r="N17" s="19">
        <v>2845</v>
      </c>
      <c r="O17" s="19">
        <v>37468</v>
      </c>
      <c r="P17" s="19">
        <v>34317</v>
      </c>
      <c r="Q17" s="19">
        <v>2841963</v>
      </c>
      <c r="R17" s="19">
        <v>864680</v>
      </c>
      <c r="S17" s="19">
        <v>60063</v>
      </c>
    </row>
    <row r="18" spans="1:19" ht="13.5" x14ac:dyDescent="0.25">
      <c r="A18" s="18" t="s">
        <v>20</v>
      </c>
      <c r="B18" s="19">
        <v>1702</v>
      </c>
      <c r="C18" s="19">
        <v>22854</v>
      </c>
      <c r="D18" s="19">
        <v>20831</v>
      </c>
      <c r="E18" s="19">
        <v>2074055</v>
      </c>
      <c r="F18" s="19">
        <v>609145</v>
      </c>
      <c r="G18" s="19">
        <v>102922</v>
      </c>
      <c r="H18" s="3"/>
      <c r="M18" s="18" t="s">
        <v>20</v>
      </c>
      <c r="N18" s="19">
        <v>1702</v>
      </c>
      <c r="O18" s="19">
        <v>22854</v>
      </c>
      <c r="P18" s="19">
        <v>20831</v>
      </c>
      <c r="Q18" s="19">
        <v>2074055</v>
      </c>
      <c r="R18" s="19">
        <v>609145</v>
      </c>
      <c r="S18" s="19">
        <v>102922</v>
      </c>
    </row>
    <row r="19" spans="1:19" ht="40.5" x14ac:dyDescent="0.25">
      <c r="A19" s="18" t="s">
        <v>21</v>
      </c>
      <c r="B19" s="19">
        <v>1258</v>
      </c>
      <c r="C19" s="19">
        <v>16539</v>
      </c>
      <c r="D19" s="19">
        <v>14635</v>
      </c>
      <c r="E19" s="19">
        <v>2317856</v>
      </c>
      <c r="F19" s="19">
        <v>659441</v>
      </c>
      <c r="G19" s="19">
        <v>59229</v>
      </c>
      <c r="H19" s="3"/>
      <c r="M19" s="18" t="s">
        <v>21</v>
      </c>
      <c r="N19" s="19">
        <v>1258</v>
      </c>
      <c r="O19" s="19">
        <v>16539</v>
      </c>
      <c r="P19" s="19">
        <v>14635</v>
      </c>
      <c r="Q19" s="19">
        <v>2317856</v>
      </c>
      <c r="R19" s="19">
        <v>659441</v>
      </c>
      <c r="S19" s="19">
        <v>59229</v>
      </c>
    </row>
    <row r="20" spans="1:19" ht="13.5" x14ac:dyDescent="0.25">
      <c r="A20" s="18" t="s">
        <v>22</v>
      </c>
      <c r="B20" s="19">
        <v>602</v>
      </c>
      <c r="C20" s="19">
        <v>8026</v>
      </c>
      <c r="D20" s="19">
        <v>7335</v>
      </c>
      <c r="E20" s="19">
        <v>1459295</v>
      </c>
      <c r="F20" s="19">
        <v>397857</v>
      </c>
      <c r="G20" s="19">
        <v>59270</v>
      </c>
      <c r="H20" s="3"/>
      <c r="M20" s="18" t="s">
        <v>22</v>
      </c>
      <c r="N20" s="19">
        <v>602</v>
      </c>
      <c r="O20" s="19">
        <v>8026</v>
      </c>
      <c r="P20" s="19">
        <v>7335</v>
      </c>
      <c r="Q20" s="19">
        <v>1459295</v>
      </c>
      <c r="R20" s="19">
        <v>397857</v>
      </c>
      <c r="S20" s="19">
        <v>59270</v>
      </c>
    </row>
    <row r="21" spans="1:19" ht="13.5" x14ac:dyDescent="0.25">
      <c r="A21" s="18" t="s">
        <v>23</v>
      </c>
      <c r="B21" s="19">
        <v>986</v>
      </c>
      <c r="C21" s="19">
        <v>13089</v>
      </c>
      <c r="D21" s="19">
        <v>11856</v>
      </c>
      <c r="E21" s="19">
        <v>1371364</v>
      </c>
      <c r="F21" s="19">
        <v>497085</v>
      </c>
      <c r="G21" s="19">
        <v>33874</v>
      </c>
      <c r="H21" s="3"/>
      <c r="M21" s="18" t="s">
        <v>23</v>
      </c>
      <c r="N21" s="19">
        <v>986</v>
      </c>
      <c r="O21" s="19">
        <v>13089</v>
      </c>
      <c r="P21" s="19">
        <v>11856</v>
      </c>
      <c r="Q21" s="19">
        <v>1371364</v>
      </c>
      <c r="R21" s="19">
        <v>497085</v>
      </c>
      <c r="S21" s="19">
        <v>33874</v>
      </c>
    </row>
    <row r="22" spans="1:19" ht="27" x14ac:dyDescent="0.25">
      <c r="A22" s="18" t="s">
        <v>24</v>
      </c>
      <c r="B22" s="73" t="s">
        <v>11</v>
      </c>
      <c r="C22" s="73" t="s">
        <v>11</v>
      </c>
      <c r="D22" s="73" t="s">
        <v>11</v>
      </c>
      <c r="E22" s="73" t="s">
        <v>11</v>
      </c>
      <c r="F22" s="73" t="s">
        <v>11</v>
      </c>
      <c r="G22" s="73" t="s">
        <v>11</v>
      </c>
      <c r="H22" s="3"/>
      <c r="M22" s="18" t="s">
        <v>24</v>
      </c>
      <c r="N22" s="73" t="s">
        <v>11</v>
      </c>
      <c r="O22" s="73" t="s">
        <v>11</v>
      </c>
      <c r="P22" s="73" t="s">
        <v>11</v>
      </c>
      <c r="Q22" s="73" t="s">
        <v>11</v>
      </c>
      <c r="R22" s="73" t="s">
        <v>11</v>
      </c>
      <c r="S22" s="73" t="s">
        <v>11</v>
      </c>
    </row>
    <row r="23" spans="1:19" ht="13.5" x14ac:dyDescent="0.25">
      <c r="A23" s="18" t="s">
        <v>25</v>
      </c>
      <c r="B23" s="19">
        <v>595</v>
      </c>
      <c r="C23" s="19">
        <v>8136</v>
      </c>
      <c r="D23" s="19">
        <v>7554</v>
      </c>
      <c r="E23" s="19">
        <v>2742834</v>
      </c>
      <c r="F23" s="19">
        <v>615554</v>
      </c>
      <c r="G23" s="19">
        <v>112362</v>
      </c>
      <c r="H23" s="3"/>
      <c r="M23" s="18" t="s">
        <v>25</v>
      </c>
      <c r="N23" s="19">
        <v>595</v>
      </c>
      <c r="O23" s="19">
        <v>8136</v>
      </c>
      <c r="P23" s="19">
        <v>7554</v>
      </c>
      <c r="Q23" s="19">
        <v>2742834</v>
      </c>
      <c r="R23" s="19">
        <v>615554</v>
      </c>
      <c r="S23" s="19">
        <v>112362</v>
      </c>
    </row>
    <row r="24" spans="1:19" ht="27" x14ac:dyDescent="0.25">
      <c r="A24" s="18" t="s">
        <v>26</v>
      </c>
      <c r="B24" s="19">
        <v>35</v>
      </c>
      <c r="C24" s="19">
        <v>488</v>
      </c>
      <c r="D24" s="19">
        <v>462</v>
      </c>
      <c r="E24" s="19">
        <v>255026</v>
      </c>
      <c r="F24" s="19">
        <v>73223</v>
      </c>
      <c r="G24" s="19">
        <v>11349</v>
      </c>
      <c r="H24" s="3"/>
      <c r="M24" s="18" t="s">
        <v>26</v>
      </c>
      <c r="N24" s="19">
        <v>35</v>
      </c>
      <c r="O24" s="19">
        <v>488</v>
      </c>
      <c r="P24" s="19">
        <v>462</v>
      </c>
      <c r="Q24" s="19">
        <v>255026</v>
      </c>
      <c r="R24" s="19">
        <v>73223</v>
      </c>
      <c r="S24" s="19">
        <v>11349</v>
      </c>
    </row>
    <row r="25" spans="1:19" ht="15.75" customHeight="1" x14ac:dyDescent="0.25">
      <c r="A25" s="18" t="s">
        <v>27</v>
      </c>
      <c r="B25" s="19">
        <v>1706</v>
      </c>
      <c r="C25" s="19">
        <v>23031</v>
      </c>
      <c r="D25" s="19">
        <v>21013</v>
      </c>
      <c r="E25" s="19">
        <v>4165384</v>
      </c>
      <c r="F25" s="19">
        <v>1228467</v>
      </c>
      <c r="G25" s="19">
        <v>120062</v>
      </c>
      <c r="H25" s="3"/>
      <c r="M25" s="18" t="s">
        <v>27</v>
      </c>
      <c r="N25" s="19">
        <v>1706</v>
      </c>
      <c r="O25" s="19">
        <v>23031</v>
      </c>
      <c r="P25" s="19">
        <v>21013</v>
      </c>
      <c r="Q25" s="19">
        <v>4165384</v>
      </c>
      <c r="R25" s="19">
        <v>1228467</v>
      </c>
      <c r="S25" s="19">
        <v>120062</v>
      </c>
    </row>
    <row r="26" spans="1:19" ht="27" x14ac:dyDescent="0.25">
      <c r="A26" s="18" t="s">
        <v>28</v>
      </c>
      <c r="B26" s="19">
        <v>1392</v>
      </c>
      <c r="C26" s="19">
        <v>18552</v>
      </c>
      <c r="D26" s="19">
        <v>16890</v>
      </c>
      <c r="E26" s="19">
        <v>2718330</v>
      </c>
      <c r="F26" s="19">
        <v>830929</v>
      </c>
      <c r="G26" s="19">
        <v>133407</v>
      </c>
      <c r="H26" s="3"/>
      <c r="M26" s="18" t="s">
        <v>28</v>
      </c>
      <c r="N26" s="19">
        <v>1392</v>
      </c>
      <c r="O26" s="19">
        <v>18552</v>
      </c>
      <c r="P26" s="19">
        <v>16890</v>
      </c>
      <c r="Q26" s="19">
        <v>2718330</v>
      </c>
      <c r="R26" s="19">
        <v>830929</v>
      </c>
      <c r="S26" s="19">
        <v>133407</v>
      </c>
    </row>
    <row r="27" spans="1:19" ht="13.5" x14ac:dyDescent="0.25">
      <c r="A27" s="18" t="s">
        <v>29</v>
      </c>
      <c r="B27" s="19">
        <v>502</v>
      </c>
      <c r="C27" s="19">
        <v>6841</v>
      </c>
      <c r="D27" s="19">
        <v>6222</v>
      </c>
      <c r="E27" s="19">
        <v>2004992</v>
      </c>
      <c r="F27" s="19">
        <v>352699</v>
      </c>
      <c r="G27" s="19">
        <v>67902</v>
      </c>
      <c r="H27" s="3"/>
      <c r="M27" s="18" t="s">
        <v>29</v>
      </c>
      <c r="N27" s="19">
        <v>502</v>
      </c>
      <c r="O27" s="19">
        <v>6841</v>
      </c>
      <c r="P27" s="19">
        <v>6222</v>
      </c>
      <c r="Q27" s="19">
        <v>2004992</v>
      </c>
      <c r="R27" s="19">
        <v>352699</v>
      </c>
      <c r="S27" s="19">
        <v>67902</v>
      </c>
    </row>
    <row r="28" spans="1:19" ht="27" x14ac:dyDescent="0.25">
      <c r="A28" s="18" t="s">
        <v>30</v>
      </c>
      <c r="B28" s="19">
        <v>8500</v>
      </c>
      <c r="C28" s="19">
        <v>113221</v>
      </c>
      <c r="D28" s="19">
        <v>102508</v>
      </c>
      <c r="E28" s="19">
        <v>13475608</v>
      </c>
      <c r="F28" s="19">
        <v>5229511</v>
      </c>
      <c r="G28" s="19">
        <v>467680</v>
      </c>
      <c r="H28" s="3"/>
      <c r="M28" s="18" t="s">
        <v>30</v>
      </c>
      <c r="N28" s="19">
        <v>8500</v>
      </c>
      <c r="O28" s="19">
        <v>113221</v>
      </c>
      <c r="P28" s="19">
        <v>102508</v>
      </c>
      <c r="Q28" s="19">
        <v>13475608</v>
      </c>
      <c r="R28" s="19">
        <v>5229511</v>
      </c>
      <c r="S28" s="19">
        <v>467680</v>
      </c>
    </row>
    <row r="29" spans="1:19" ht="40.5" x14ac:dyDescent="0.25">
      <c r="A29" s="18" t="s">
        <v>31</v>
      </c>
      <c r="B29" s="19">
        <v>610</v>
      </c>
      <c r="C29" s="19">
        <v>8333</v>
      </c>
      <c r="D29" s="19">
        <v>7738</v>
      </c>
      <c r="E29" s="19">
        <v>1218592</v>
      </c>
      <c r="F29" s="19">
        <v>423871</v>
      </c>
      <c r="G29" s="19">
        <v>53426</v>
      </c>
      <c r="H29" s="3"/>
      <c r="M29" s="18" t="s">
        <v>31</v>
      </c>
      <c r="N29" s="19">
        <v>610</v>
      </c>
      <c r="O29" s="19">
        <v>8333</v>
      </c>
      <c r="P29" s="19">
        <v>7738</v>
      </c>
      <c r="Q29" s="19">
        <v>1218592</v>
      </c>
      <c r="R29" s="19">
        <v>423871</v>
      </c>
      <c r="S29" s="19">
        <v>53426</v>
      </c>
    </row>
    <row r="30" spans="1:19" ht="27" x14ac:dyDescent="0.25">
      <c r="A30" s="18" t="s">
        <v>32</v>
      </c>
      <c r="B30" s="19">
        <v>1185</v>
      </c>
      <c r="C30" s="19">
        <v>16097</v>
      </c>
      <c r="D30" s="19">
        <v>14778</v>
      </c>
      <c r="E30" s="19">
        <v>2331300</v>
      </c>
      <c r="F30" s="19">
        <v>731662</v>
      </c>
      <c r="G30" s="19">
        <v>39940</v>
      </c>
      <c r="H30" s="3"/>
      <c r="M30" s="18" t="s">
        <v>32</v>
      </c>
      <c r="N30" s="19">
        <v>1185</v>
      </c>
      <c r="O30" s="19">
        <v>16097</v>
      </c>
      <c r="P30" s="19">
        <v>14778</v>
      </c>
      <c r="Q30" s="19">
        <v>2331300</v>
      </c>
      <c r="R30" s="19">
        <v>731662</v>
      </c>
      <c r="S30" s="19">
        <v>39940</v>
      </c>
    </row>
    <row r="31" spans="1:19" ht="16.5" customHeight="1" x14ac:dyDescent="0.25">
      <c r="A31" s="18" t="s">
        <v>33</v>
      </c>
      <c r="B31" s="19">
        <v>3479</v>
      </c>
      <c r="C31" s="19">
        <v>47599</v>
      </c>
      <c r="D31" s="19">
        <v>43835</v>
      </c>
      <c r="E31" s="19">
        <v>7983266</v>
      </c>
      <c r="F31" s="19">
        <v>2685621</v>
      </c>
      <c r="G31" s="19">
        <v>148634</v>
      </c>
      <c r="H31" s="3"/>
      <c r="M31" s="18" t="s">
        <v>33</v>
      </c>
      <c r="N31" s="19">
        <v>3479</v>
      </c>
      <c r="O31" s="19">
        <v>47599</v>
      </c>
      <c r="P31" s="19">
        <v>43835</v>
      </c>
      <c r="Q31" s="19">
        <v>7983266</v>
      </c>
      <c r="R31" s="19">
        <v>2685621</v>
      </c>
      <c r="S31" s="19">
        <v>148634</v>
      </c>
    </row>
    <row r="32" spans="1:19" ht="27" x14ac:dyDescent="0.25">
      <c r="A32" s="18" t="s">
        <v>34</v>
      </c>
      <c r="B32" s="19">
        <v>364</v>
      </c>
      <c r="C32" s="19">
        <v>4877</v>
      </c>
      <c r="D32" s="19">
        <v>4498</v>
      </c>
      <c r="E32" s="19">
        <v>717946</v>
      </c>
      <c r="F32" s="19">
        <v>220275</v>
      </c>
      <c r="G32" s="19">
        <v>13238</v>
      </c>
      <c r="H32" s="3"/>
      <c r="M32" s="18" t="s">
        <v>34</v>
      </c>
      <c r="N32" s="19">
        <v>364</v>
      </c>
      <c r="O32" s="19">
        <v>4877</v>
      </c>
      <c r="P32" s="19">
        <v>4498</v>
      </c>
      <c r="Q32" s="19">
        <v>717946</v>
      </c>
      <c r="R32" s="19">
        <v>220275</v>
      </c>
      <c r="S32" s="19">
        <v>13238</v>
      </c>
    </row>
    <row r="33" spans="1:19" ht="15.75" customHeight="1" x14ac:dyDescent="0.25">
      <c r="A33" s="18" t="s">
        <v>35</v>
      </c>
      <c r="B33" s="19">
        <v>317</v>
      </c>
      <c r="C33" s="19">
        <v>4330</v>
      </c>
      <c r="D33" s="19">
        <v>4044</v>
      </c>
      <c r="E33" s="19">
        <v>535880</v>
      </c>
      <c r="F33" s="19">
        <v>183252</v>
      </c>
      <c r="G33" s="19">
        <v>15213</v>
      </c>
      <c r="H33" s="3"/>
      <c r="M33" s="18" t="s">
        <v>35</v>
      </c>
      <c r="N33" s="19">
        <v>317</v>
      </c>
      <c r="O33" s="19">
        <v>4330</v>
      </c>
      <c r="P33" s="19">
        <v>4044</v>
      </c>
      <c r="Q33" s="19">
        <v>535880</v>
      </c>
      <c r="R33" s="19">
        <v>183252</v>
      </c>
      <c r="S33" s="19">
        <v>15213</v>
      </c>
    </row>
    <row r="34" spans="1:19" ht="13.5" x14ac:dyDescent="0.25">
      <c r="A34" s="18" t="s">
        <v>36</v>
      </c>
      <c r="B34" s="19">
        <v>1527</v>
      </c>
      <c r="C34" s="19">
        <v>20288</v>
      </c>
      <c r="D34" s="19">
        <v>18200</v>
      </c>
      <c r="E34" s="19">
        <v>2343505</v>
      </c>
      <c r="F34" s="19">
        <v>735797</v>
      </c>
      <c r="G34" s="19">
        <v>37213</v>
      </c>
      <c r="H34" s="3"/>
      <c r="M34" s="18" t="s">
        <v>36</v>
      </c>
      <c r="N34" s="19">
        <v>1527</v>
      </c>
      <c r="O34" s="19">
        <v>20288</v>
      </c>
      <c r="P34" s="19">
        <v>18200</v>
      </c>
      <c r="Q34" s="19">
        <v>2343505</v>
      </c>
      <c r="R34" s="19">
        <v>735797</v>
      </c>
      <c r="S34" s="19">
        <v>37213</v>
      </c>
    </row>
    <row r="35" spans="1:19" ht="13.5" x14ac:dyDescent="0.25">
      <c r="A35" s="18" t="s">
        <v>37</v>
      </c>
      <c r="B35" s="19">
        <v>996</v>
      </c>
      <c r="C35" s="19">
        <v>13281</v>
      </c>
      <c r="D35" s="19">
        <v>12007</v>
      </c>
      <c r="E35" s="19">
        <v>1655088</v>
      </c>
      <c r="F35" s="19">
        <v>491811</v>
      </c>
      <c r="G35" s="19">
        <v>36871</v>
      </c>
      <c r="H35" s="3"/>
      <c r="M35" s="18" t="s">
        <v>37</v>
      </c>
      <c r="N35" s="19">
        <v>996</v>
      </c>
      <c r="O35" s="19">
        <v>13281</v>
      </c>
      <c r="P35" s="19">
        <v>12007</v>
      </c>
      <c r="Q35" s="19">
        <v>1655088</v>
      </c>
      <c r="R35" s="19">
        <v>491811</v>
      </c>
      <c r="S35" s="19">
        <v>36871</v>
      </c>
    </row>
    <row r="36" spans="1:19" ht="27" x14ac:dyDescent="0.25">
      <c r="A36" s="18" t="s">
        <v>38</v>
      </c>
      <c r="B36" s="19">
        <v>2087</v>
      </c>
      <c r="C36" s="19">
        <v>27706</v>
      </c>
      <c r="D36" s="19">
        <v>25460</v>
      </c>
      <c r="E36" s="19">
        <v>3315043</v>
      </c>
      <c r="F36" s="19">
        <v>1295641</v>
      </c>
      <c r="G36" s="19">
        <v>32360</v>
      </c>
      <c r="H36" s="3"/>
      <c r="M36" s="18" t="s">
        <v>38</v>
      </c>
      <c r="N36" s="19">
        <v>2087</v>
      </c>
      <c r="O36" s="19">
        <v>27706</v>
      </c>
      <c r="P36" s="19">
        <v>25460</v>
      </c>
      <c r="Q36" s="19">
        <v>3315043</v>
      </c>
      <c r="R36" s="19">
        <v>1295641</v>
      </c>
      <c r="S36" s="19">
        <v>32360</v>
      </c>
    </row>
    <row r="37" spans="1:19" ht="27" x14ac:dyDescent="0.25">
      <c r="A37" s="18" t="s">
        <v>39</v>
      </c>
      <c r="B37" s="19">
        <v>251</v>
      </c>
      <c r="C37" s="19">
        <v>3382</v>
      </c>
      <c r="D37" s="19">
        <v>3092</v>
      </c>
      <c r="E37" s="19">
        <v>4500860</v>
      </c>
      <c r="F37" s="19">
        <v>707822</v>
      </c>
      <c r="G37" s="19">
        <v>154384</v>
      </c>
      <c r="H37" s="3"/>
      <c r="M37" s="18" t="s">
        <v>39</v>
      </c>
      <c r="N37" s="19">
        <v>251</v>
      </c>
      <c r="O37" s="19">
        <v>3382</v>
      </c>
      <c r="P37" s="19">
        <v>3092</v>
      </c>
      <c r="Q37" s="19">
        <v>4500860</v>
      </c>
      <c r="R37" s="19">
        <v>707822</v>
      </c>
      <c r="S37" s="19">
        <v>154384</v>
      </c>
    </row>
    <row r="38" spans="1:19" ht="27" x14ac:dyDescent="0.25">
      <c r="A38" s="18" t="s">
        <v>40</v>
      </c>
      <c r="B38" s="19">
        <v>251</v>
      </c>
      <c r="C38" s="19">
        <v>3382</v>
      </c>
      <c r="D38" s="19">
        <v>3092</v>
      </c>
      <c r="E38" s="19">
        <v>4500860</v>
      </c>
      <c r="F38" s="19">
        <v>707822</v>
      </c>
      <c r="G38" s="19">
        <v>154384</v>
      </c>
      <c r="H38" s="3"/>
      <c r="M38" s="18" t="s">
        <v>40</v>
      </c>
      <c r="N38" s="19">
        <v>251</v>
      </c>
      <c r="O38" s="19">
        <v>3382</v>
      </c>
      <c r="P38" s="19">
        <v>3092</v>
      </c>
      <c r="Q38" s="19">
        <v>4500860</v>
      </c>
      <c r="R38" s="19">
        <v>707822</v>
      </c>
      <c r="S38" s="19">
        <v>154384</v>
      </c>
    </row>
    <row r="39" spans="1:19" ht="27" x14ac:dyDescent="0.25">
      <c r="A39" s="18" t="s">
        <v>41</v>
      </c>
      <c r="B39" s="19">
        <v>1175</v>
      </c>
      <c r="C39" s="19">
        <v>15837</v>
      </c>
      <c r="D39" s="19">
        <v>14771</v>
      </c>
      <c r="E39" s="19">
        <v>3987473</v>
      </c>
      <c r="F39" s="19">
        <v>1066964</v>
      </c>
      <c r="G39" s="19">
        <v>104550</v>
      </c>
      <c r="H39" s="3"/>
      <c r="M39" s="18" t="s">
        <v>41</v>
      </c>
      <c r="N39" s="19">
        <v>1175</v>
      </c>
      <c r="O39" s="19">
        <v>15837</v>
      </c>
      <c r="P39" s="19">
        <v>14771</v>
      </c>
      <c r="Q39" s="19">
        <v>3987473</v>
      </c>
      <c r="R39" s="19">
        <v>1066964</v>
      </c>
      <c r="S39" s="19">
        <v>104550</v>
      </c>
    </row>
    <row r="40" spans="1:19" ht="13.5" x14ac:dyDescent="0.25">
      <c r="A40" s="18" t="s">
        <v>42</v>
      </c>
      <c r="B40" s="19">
        <v>40</v>
      </c>
      <c r="C40" s="19">
        <v>573</v>
      </c>
      <c r="D40" s="19">
        <v>541</v>
      </c>
      <c r="E40" s="19">
        <v>99615</v>
      </c>
      <c r="F40" s="19">
        <v>41387</v>
      </c>
      <c r="G40" s="19">
        <v>7494</v>
      </c>
      <c r="H40" s="3"/>
      <c r="M40" s="18" t="s">
        <v>42</v>
      </c>
      <c r="N40" s="19">
        <v>40</v>
      </c>
      <c r="O40" s="19">
        <v>573</v>
      </c>
      <c r="P40" s="19">
        <v>541</v>
      </c>
      <c r="Q40" s="19">
        <v>99615</v>
      </c>
      <c r="R40" s="19">
        <v>41387</v>
      </c>
      <c r="S40" s="19">
        <v>7494</v>
      </c>
    </row>
    <row r="41" spans="1:19" ht="13.5" x14ac:dyDescent="0.25">
      <c r="A41" s="18" t="s">
        <v>43</v>
      </c>
      <c r="B41" s="19">
        <v>171</v>
      </c>
      <c r="C41" s="19">
        <v>2346</v>
      </c>
      <c r="D41" s="19">
        <v>2160</v>
      </c>
      <c r="E41" s="19">
        <v>354367</v>
      </c>
      <c r="F41" s="19">
        <v>158434</v>
      </c>
      <c r="G41" s="19">
        <v>8223</v>
      </c>
      <c r="H41" s="3"/>
      <c r="M41" s="18" t="s">
        <v>43</v>
      </c>
      <c r="N41" s="19">
        <v>171</v>
      </c>
      <c r="O41" s="19">
        <v>2346</v>
      </c>
      <c r="P41" s="19">
        <v>2160</v>
      </c>
      <c r="Q41" s="19">
        <v>354367</v>
      </c>
      <c r="R41" s="19">
        <v>158434</v>
      </c>
      <c r="S41" s="19">
        <v>8223</v>
      </c>
    </row>
    <row r="42" spans="1:19" ht="27" x14ac:dyDescent="0.25">
      <c r="A42" s="18" t="s">
        <v>44</v>
      </c>
      <c r="B42" s="19">
        <v>886</v>
      </c>
      <c r="C42" s="19">
        <v>11904</v>
      </c>
      <c r="D42" s="19">
        <v>11111</v>
      </c>
      <c r="E42" s="19">
        <v>3292184</v>
      </c>
      <c r="F42" s="19">
        <v>810138</v>
      </c>
      <c r="G42" s="19">
        <v>80759</v>
      </c>
      <c r="H42" s="3"/>
      <c r="M42" s="18" t="s">
        <v>44</v>
      </c>
      <c r="N42" s="19">
        <v>886</v>
      </c>
      <c r="O42" s="19">
        <v>11904</v>
      </c>
      <c r="P42" s="19">
        <v>11111</v>
      </c>
      <c r="Q42" s="19">
        <v>3292184</v>
      </c>
      <c r="R42" s="19">
        <v>810138</v>
      </c>
      <c r="S42" s="19">
        <v>80759</v>
      </c>
    </row>
    <row r="43" spans="1:19" ht="25.5" customHeight="1" x14ac:dyDescent="0.25">
      <c r="A43" s="18" t="s">
        <v>45</v>
      </c>
      <c r="B43" s="19">
        <v>78</v>
      </c>
      <c r="C43" s="19">
        <v>1014</v>
      </c>
      <c r="D43" s="19">
        <v>959</v>
      </c>
      <c r="E43" s="19">
        <v>241307</v>
      </c>
      <c r="F43" s="19">
        <v>57005</v>
      </c>
      <c r="G43" s="19">
        <v>8074</v>
      </c>
      <c r="H43" s="3"/>
      <c r="M43" s="18" t="s">
        <v>45</v>
      </c>
      <c r="N43" s="19">
        <v>78</v>
      </c>
      <c r="O43" s="19">
        <v>1014</v>
      </c>
      <c r="P43" s="19">
        <v>959</v>
      </c>
      <c r="Q43" s="19">
        <v>241307</v>
      </c>
      <c r="R43" s="19">
        <v>57005</v>
      </c>
      <c r="S43" s="19">
        <v>8074</v>
      </c>
    </row>
    <row r="44" spans="1:19" ht="13.5" x14ac:dyDescent="0.25">
      <c r="A44" s="18" t="s">
        <v>46</v>
      </c>
      <c r="B44" s="19">
        <v>14704</v>
      </c>
      <c r="C44" s="19">
        <v>192063</v>
      </c>
      <c r="D44" s="19">
        <v>175869</v>
      </c>
      <c r="E44" s="19">
        <v>23637863</v>
      </c>
      <c r="F44" s="19">
        <v>8239471</v>
      </c>
      <c r="G44" s="19">
        <v>505135</v>
      </c>
      <c r="H44" s="3"/>
      <c r="M44" s="18" t="s">
        <v>46</v>
      </c>
      <c r="N44" s="19">
        <v>14704</v>
      </c>
      <c r="O44" s="19">
        <v>192063</v>
      </c>
      <c r="P44" s="19">
        <v>175869</v>
      </c>
      <c r="Q44" s="19">
        <v>23637863</v>
      </c>
      <c r="R44" s="19">
        <v>8239471</v>
      </c>
      <c r="S44" s="19">
        <v>505135</v>
      </c>
    </row>
    <row r="45" spans="1:19" ht="13.5" x14ac:dyDescent="0.25">
      <c r="A45" s="18" t="s">
        <v>47</v>
      </c>
      <c r="B45" s="19">
        <v>3780</v>
      </c>
      <c r="C45" s="19">
        <v>49020</v>
      </c>
      <c r="D45" s="19">
        <v>45100</v>
      </c>
      <c r="E45" s="19">
        <v>7464901</v>
      </c>
      <c r="F45" s="19">
        <v>2071097</v>
      </c>
      <c r="G45" s="19">
        <v>130428</v>
      </c>
      <c r="H45" s="3"/>
      <c r="M45" s="18" t="s">
        <v>47</v>
      </c>
      <c r="N45" s="19">
        <v>3780</v>
      </c>
      <c r="O45" s="19">
        <v>49020</v>
      </c>
      <c r="P45" s="19">
        <v>45100</v>
      </c>
      <c r="Q45" s="19">
        <v>7464901</v>
      </c>
      <c r="R45" s="19">
        <v>2071097</v>
      </c>
      <c r="S45" s="19">
        <v>130428</v>
      </c>
    </row>
    <row r="46" spans="1:19" ht="13.5" customHeight="1" x14ac:dyDescent="0.25">
      <c r="A46" s="18" t="s">
        <v>48</v>
      </c>
      <c r="B46" s="19">
        <v>838</v>
      </c>
      <c r="C46" s="19">
        <v>11417</v>
      </c>
      <c r="D46" s="19">
        <v>10650</v>
      </c>
      <c r="E46" s="19">
        <v>2219979</v>
      </c>
      <c r="F46" s="19">
        <v>684612</v>
      </c>
      <c r="G46" s="19">
        <v>93520</v>
      </c>
      <c r="H46" s="3"/>
      <c r="M46" s="18" t="s">
        <v>48</v>
      </c>
      <c r="N46" s="19">
        <v>838</v>
      </c>
      <c r="O46" s="19">
        <v>11417</v>
      </c>
      <c r="P46" s="19">
        <v>10650</v>
      </c>
      <c r="Q46" s="19">
        <v>2219979</v>
      </c>
      <c r="R46" s="19">
        <v>684612</v>
      </c>
      <c r="S46" s="19">
        <v>93520</v>
      </c>
    </row>
    <row r="47" spans="1:19" ht="13.5" x14ac:dyDescent="0.25">
      <c r="A47" s="18" t="s">
        <v>49</v>
      </c>
      <c r="B47" s="19">
        <v>10086</v>
      </c>
      <c r="C47" s="19">
        <v>131626</v>
      </c>
      <c r="D47" s="19">
        <v>120119</v>
      </c>
      <c r="E47" s="19">
        <v>13952983</v>
      </c>
      <c r="F47" s="19">
        <v>5483762</v>
      </c>
      <c r="G47" s="19">
        <v>281187</v>
      </c>
      <c r="H47" s="3"/>
      <c r="M47" s="18" t="s">
        <v>49</v>
      </c>
      <c r="N47" s="19">
        <v>10086</v>
      </c>
      <c r="O47" s="19">
        <v>131626</v>
      </c>
      <c r="P47" s="19">
        <v>120119</v>
      </c>
      <c r="Q47" s="19">
        <v>13952983</v>
      </c>
      <c r="R47" s="19">
        <v>5483762</v>
      </c>
      <c r="S47" s="19">
        <v>281187</v>
      </c>
    </row>
    <row r="48" spans="1:19" ht="27" x14ac:dyDescent="0.25">
      <c r="A48" s="18" t="s">
        <v>50</v>
      </c>
      <c r="B48" s="19">
        <v>25445</v>
      </c>
      <c r="C48" s="19">
        <v>330245</v>
      </c>
      <c r="D48" s="19">
        <v>298403</v>
      </c>
      <c r="E48" s="19">
        <v>109739499</v>
      </c>
      <c r="F48" s="19">
        <v>15326898</v>
      </c>
      <c r="G48" s="19">
        <v>662531</v>
      </c>
      <c r="H48" s="3"/>
      <c r="M48" s="18" t="s">
        <v>50</v>
      </c>
      <c r="N48" s="19">
        <v>25445</v>
      </c>
      <c r="O48" s="19">
        <v>330245</v>
      </c>
      <c r="P48" s="19">
        <v>298403</v>
      </c>
      <c r="Q48" s="19">
        <v>109739499</v>
      </c>
      <c r="R48" s="19">
        <v>15326898</v>
      </c>
      <c r="S48" s="19">
        <v>662531</v>
      </c>
    </row>
    <row r="49" spans="1:19" ht="27" x14ac:dyDescent="0.25">
      <c r="A49" s="18" t="s">
        <v>51</v>
      </c>
      <c r="B49" s="19">
        <v>3782</v>
      </c>
      <c r="C49" s="19">
        <v>48609</v>
      </c>
      <c r="D49" s="19">
        <v>43251</v>
      </c>
      <c r="E49" s="19">
        <v>12181036</v>
      </c>
      <c r="F49" s="19">
        <v>1968214</v>
      </c>
      <c r="G49" s="19">
        <v>85862</v>
      </c>
      <c r="H49" s="3"/>
      <c r="M49" s="18" t="s">
        <v>51</v>
      </c>
      <c r="N49" s="19">
        <v>3782</v>
      </c>
      <c r="O49" s="19">
        <v>48609</v>
      </c>
      <c r="P49" s="19">
        <v>43251</v>
      </c>
      <c r="Q49" s="19">
        <v>12181036</v>
      </c>
      <c r="R49" s="19">
        <v>1968214</v>
      </c>
      <c r="S49" s="19">
        <v>85862</v>
      </c>
    </row>
    <row r="50" spans="1:19" ht="27" x14ac:dyDescent="0.25">
      <c r="A50" s="18" t="s">
        <v>52</v>
      </c>
      <c r="B50" s="19">
        <v>11488</v>
      </c>
      <c r="C50" s="19">
        <v>150413</v>
      </c>
      <c r="D50" s="19">
        <v>137865</v>
      </c>
      <c r="E50" s="19">
        <v>71541575</v>
      </c>
      <c r="F50" s="19">
        <v>9065881</v>
      </c>
      <c r="G50" s="19">
        <v>412341</v>
      </c>
      <c r="H50" s="3"/>
      <c r="M50" s="18" t="s">
        <v>52</v>
      </c>
      <c r="N50" s="19">
        <v>11488</v>
      </c>
      <c r="O50" s="19">
        <v>150413</v>
      </c>
      <c r="P50" s="19">
        <v>137865</v>
      </c>
      <c r="Q50" s="19">
        <v>71541575</v>
      </c>
      <c r="R50" s="19">
        <v>9065881</v>
      </c>
      <c r="S50" s="19">
        <v>412341</v>
      </c>
    </row>
    <row r="51" spans="1:19" ht="27" x14ac:dyDescent="0.25">
      <c r="A51" s="18" t="s">
        <v>53</v>
      </c>
      <c r="B51" s="19">
        <v>10175</v>
      </c>
      <c r="C51" s="19">
        <v>131223</v>
      </c>
      <c r="D51" s="19">
        <v>117287</v>
      </c>
      <c r="E51" s="19">
        <v>26016888</v>
      </c>
      <c r="F51" s="19">
        <v>4292803</v>
      </c>
      <c r="G51" s="19">
        <v>164328</v>
      </c>
      <c r="H51" s="3"/>
      <c r="M51" s="18" t="s">
        <v>53</v>
      </c>
      <c r="N51" s="19">
        <v>10175</v>
      </c>
      <c r="O51" s="19">
        <v>131223</v>
      </c>
      <c r="P51" s="19">
        <v>117287</v>
      </c>
      <c r="Q51" s="19">
        <v>26016888</v>
      </c>
      <c r="R51" s="19">
        <v>4292803</v>
      </c>
      <c r="S51" s="19">
        <v>164328</v>
      </c>
    </row>
    <row r="52" spans="1:19" s="7" customFormat="1" ht="13.5" x14ac:dyDescent="0.25">
      <c r="A52" s="18" t="s">
        <v>54</v>
      </c>
      <c r="B52" s="19">
        <v>7175</v>
      </c>
      <c r="C52" s="19">
        <v>95966</v>
      </c>
      <c r="D52" s="19">
        <v>89296</v>
      </c>
      <c r="E52" s="19">
        <v>12875486</v>
      </c>
      <c r="F52" s="19">
        <v>4033533</v>
      </c>
      <c r="G52" s="19">
        <v>271397</v>
      </c>
      <c r="H52" s="3"/>
      <c r="M52" s="18" t="s">
        <v>54</v>
      </c>
      <c r="N52" s="19">
        <v>7175</v>
      </c>
      <c r="O52" s="19">
        <v>95966</v>
      </c>
      <c r="P52" s="19">
        <v>89296</v>
      </c>
      <c r="Q52" s="19">
        <v>12875486</v>
      </c>
      <c r="R52" s="19">
        <v>4033533</v>
      </c>
      <c r="S52" s="19">
        <v>271397</v>
      </c>
    </row>
    <row r="53" spans="1:19" ht="13.5" x14ac:dyDescent="0.25">
      <c r="A53" s="18" t="s">
        <v>55</v>
      </c>
      <c r="B53" s="19">
        <v>5084</v>
      </c>
      <c r="C53" s="19">
        <v>67810</v>
      </c>
      <c r="D53" s="19">
        <v>62604</v>
      </c>
      <c r="E53" s="19">
        <v>8133732</v>
      </c>
      <c r="F53" s="19">
        <v>2781038</v>
      </c>
      <c r="G53" s="19">
        <v>135247</v>
      </c>
      <c r="H53" s="3"/>
      <c r="M53" s="18" t="s">
        <v>55</v>
      </c>
      <c r="N53" s="19">
        <v>5084</v>
      </c>
      <c r="O53" s="19">
        <v>67810</v>
      </c>
      <c r="P53" s="19">
        <v>62604</v>
      </c>
      <c r="Q53" s="19">
        <v>8133732</v>
      </c>
      <c r="R53" s="19">
        <v>2781038</v>
      </c>
      <c r="S53" s="19">
        <v>135247</v>
      </c>
    </row>
    <row r="54" spans="1:19" ht="13.5" x14ac:dyDescent="0.25">
      <c r="A54" s="18" t="s">
        <v>56</v>
      </c>
      <c r="B54" s="19">
        <v>62</v>
      </c>
      <c r="C54" s="19">
        <v>817</v>
      </c>
      <c r="D54" s="19">
        <v>778</v>
      </c>
      <c r="E54" s="19">
        <v>93176</v>
      </c>
      <c r="F54" s="19">
        <v>51439</v>
      </c>
      <c r="G54" s="19">
        <v>3887</v>
      </c>
      <c r="H54" s="3"/>
      <c r="M54" s="18" t="s">
        <v>56</v>
      </c>
      <c r="N54" s="19">
        <v>62</v>
      </c>
      <c r="O54" s="19">
        <v>817</v>
      </c>
      <c r="P54" s="19">
        <v>778</v>
      </c>
      <c r="Q54" s="19">
        <v>93176</v>
      </c>
      <c r="R54" s="19">
        <v>51439</v>
      </c>
      <c r="S54" s="19">
        <v>3887</v>
      </c>
    </row>
    <row r="55" spans="1:19" s="7" customFormat="1" ht="13.5" x14ac:dyDescent="0.25">
      <c r="A55" s="18" t="s">
        <v>57</v>
      </c>
      <c r="B55" s="19">
        <v>25</v>
      </c>
      <c r="C55" s="19">
        <v>359</v>
      </c>
      <c r="D55" s="19">
        <v>356</v>
      </c>
      <c r="E55" s="19">
        <v>183020</v>
      </c>
      <c r="F55" s="19">
        <v>95080</v>
      </c>
      <c r="G55" s="19">
        <v>946</v>
      </c>
      <c r="H55" s="3"/>
      <c r="M55" s="18" t="s">
        <v>57</v>
      </c>
      <c r="N55" s="19">
        <v>25</v>
      </c>
      <c r="O55" s="19">
        <v>359</v>
      </c>
      <c r="P55" s="19">
        <v>356</v>
      </c>
      <c r="Q55" s="19">
        <v>183020</v>
      </c>
      <c r="R55" s="19">
        <v>95080</v>
      </c>
      <c r="S55" s="19">
        <v>946</v>
      </c>
    </row>
    <row r="56" spans="1:19" ht="13.5" x14ac:dyDescent="0.25">
      <c r="A56" s="18" t="s">
        <v>58</v>
      </c>
      <c r="B56" s="19">
        <v>1875</v>
      </c>
      <c r="C56" s="19">
        <v>25251</v>
      </c>
      <c r="D56" s="19">
        <v>23937</v>
      </c>
      <c r="E56" s="19">
        <v>4273624</v>
      </c>
      <c r="F56" s="19">
        <v>1060076</v>
      </c>
      <c r="G56" s="19">
        <v>131075</v>
      </c>
      <c r="H56" s="3"/>
      <c r="M56" s="18" t="s">
        <v>58</v>
      </c>
      <c r="N56" s="19">
        <v>1875</v>
      </c>
      <c r="O56" s="19">
        <v>25251</v>
      </c>
      <c r="P56" s="19">
        <v>23937</v>
      </c>
      <c r="Q56" s="19">
        <v>4273624</v>
      </c>
      <c r="R56" s="19">
        <v>1060076</v>
      </c>
      <c r="S56" s="19">
        <v>131075</v>
      </c>
    </row>
    <row r="57" spans="1:19" ht="13.5" x14ac:dyDescent="0.25">
      <c r="A57" s="18" t="s">
        <v>59</v>
      </c>
      <c r="B57" s="19">
        <v>129</v>
      </c>
      <c r="C57" s="19">
        <v>1729</v>
      </c>
      <c r="D57" s="19">
        <v>1621</v>
      </c>
      <c r="E57" s="19">
        <v>191934</v>
      </c>
      <c r="F57" s="19">
        <v>45900</v>
      </c>
      <c r="G57" s="19">
        <v>242</v>
      </c>
      <c r="H57" s="3"/>
      <c r="M57" s="18" t="s">
        <v>59</v>
      </c>
      <c r="N57" s="19">
        <v>129</v>
      </c>
      <c r="O57" s="19">
        <v>1729</v>
      </c>
      <c r="P57" s="19">
        <v>1621</v>
      </c>
      <c r="Q57" s="19">
        <v>191934</v>
      </c>
      <c r="R57" s="19">
        <v>45900</v>
      </c>
      <c r="S57" s="19">
        <v>242</v>
      </c>
    </row>
    <row r="58" spans="1:19" ht="13.5" x14ac:dyDescent="0.25">
      <c r="A58" s="18" t="s">
        <v>60</v>
      </c>
      <c r="B58" s="19">
        <v>17183</v>
      </c>
      <c r="C58" s="19">
        <v>217847</v>
      </c>
      <c r="D58" s="19">
        <v>192457</v>
      </c>
      <c r="E58" s="19">
        <v>9256508</v>
      </c>
      <c r="F58" s="19">
        <v>3388454</v>
      </c>
      <c r="G58" s="19">
        <v>596130</v>
      </c>
      <c r="H58" s="3"/>
      <c r="M58" s="18" t="s">
        <v>60</v>
      </c>
      <c r="N58" s="19">
        <v>17183</v>
      </c>
      <c r="O58" s="19">
        <v>217847</v>
      </c>
      <c r="P58" s="19">
        <v>192457</v>
      </c>
      <c r="Q58" s="19">
        <v>9256508</v>
      </c>
      <c r="R58" s="19">
        <v>3388454</v>
      </c>
      <c r="S58" s="19">
        <v>596130</v>
      </c>
    </row>
    <row r="59" spans="1:19" ht="13.5" x14ac:dyDescent="0.25">
      <c r="A59" s="18" t="s">
        <v>61</v>
      </c>
      <c r="B59" s="19">
        <v>3330</v>
      </c>
      <c r="C59" s="19">
        <v>43239</v>
      </c>
      <c r="D59" s="19">
        <v>38808</v>
      </c>
      <c r="E59" s="19">
        <v>2748277</v>
      </c>
      <c r="F59" s="19">
        <v>1160365</v>
      </c>
      <c r="G59" s="19">
        <v>373124</v>
      </c>
      <c r="H59" s="3"/>
      <c r="M59" s="18" t="s">
        <v>61</v>
      </c>
      <c r="N59" s="19">
        <v>3330</v>
      </c>
      <c r="O59" s="19">
        <v>43239</v>
      </c>
      <c r="P59" s="19">
        <v>38808</v>
      </c>
      <c r="Q59" s="19">
        <v>2748277</v>
      </c>
      <c r="R59" s="19">
        <v>1160365</v>
      </c>
      <c r="S59" s="19">
        <v>373124</v>
      </c>
    </row>
    <row r="60" spans="1:19" ht="13.5" x14ac:dyDescent="0.25">
      <c r="A60" s="18" t="s">
        <v>62</v>
      </c>
      <c r="B60" s="19">
        <v>13853</v>
      </c>
      <c r="C60" s="19">
        <v>174608</v>
      </c>
      <c r="D60" s="19">
        <v>153649</v>
      </c>
      <c r="E60" s="19">
        <v>6508231</v>
      </c>
      <c r="F60" s="19">
        <v>2228089</v>
      </c>
      <c r="G60" s="19">
        <v>223006</v>
      </c>
      <c r="H60" s="3"/>
      <c r="M60" s="18" t="s">
        <v>62</v>
      </c>
      <c r="N60" s="19">
        <v>13853</v>
      </c>
      <c r="O60" s="19">
        <v>174608</v>
      </c>
      <c r="P60" s="19">
        <v>153649</v>
      </c>
      <c r="Q60" s="19">
        <v>6508231</v>
      </c>
      <c r="R60" s="19">
        <v>2228089</v>
      </c>
      <c r="S60" s="19">
        <v>223006</v>
      </c>
    </row>
    <row r="61" spans="1:19" ht="13.5" x14ac:dyDescent="0.25">
      <c r="A61" s="18" t="s">
        <v>63</v>
      </c>
      <c r="B61" s="19">
        <v>3661</v>
      </c>
      <c r="C61" s="19">
        <v>48257</v>
      </c>
      <c r="D61" s="19">
        <v>45991</v>
      </c>
      <c r="E61" s="19">
        <v>6083189</v>
      </c>
      <c r="F61" s="19">
        <v>2518625</v>
      </c>
      <c r="G61" s="19">
        <v>103471</v>
      </c>
      <c r="H61" s="3"/>
      <c r="M61" s="18" t="s">
        <v>63</v>
      </c>
      <c r="N61" s="19">
        <v>3661</v>
      </c>
      <c r="O61" s="19">
        <v>48257</v>
      </c>
      <c r="P61" s="19">
        <v>45991</v>
      </c>
      <c r="Q61" s="19">
        <v>6083189</v>
      </c>
      <c r="R61" s="19">
        <v>2518625</v>
      </c>
      <c r="S61" s="19">
        <v>103471</v>
      </c>
    </row>
    <row r="62" spans="1:19" ht="13.5" x14ac:dyDescent="0.25">
      <c r="A62" s="18" t="s">
        <v>64</v>
      </c>
      <c r="B62" s="19">
        <v>215</v>
      </c>
      <c r="C62" s="19">
        <v>2742</v>
      </c>
      <c r="D62" s="19">
        <v>2619</v>
      </c>
      <c r="E62" s="19">
        <v>459469</v>
      </c>
      <c r="F62" s="19">
        <v>155513</v>
      </c>
      <c r="G62" s="19">
        <v>8073</v>
      </c>
      <c r="H62" s="3"/>
      <c r="M62" s="18" t="s">
        <v>64</v>
      </c>
      <c r="N62" s="19">
        <v>215</v>
      </c>
      <c r="O62" s="19">
        <v>2742</v>
      </c>
      <c r="P62" s="19">
        <v>2619</v>
      </c>
      <c r="Q62" s="19">
        <v>459469</v>
      </c>
      <c r="R62" s="19">
        <v>155513</v>
      </c>
      <c r="S62" s="19">
        <v>8073</v>
      </c>
    </row>
    <row r="63" spans="1:19" ht="27" x14ac:dyDescent="0.25">
      <c r="A63" s="18" t="s">
        <v>65</v>
      </c>
      <c r="B63" s="19">
        <v>189</v>
      </c>
      <c r="C63" s="19">
        <v>2552</v>
      </c>
      <c r="D63" s="19">
        <v>2424</v>
      </c>
      <c r="E63" s="19">
        <v>334302</v>
      </c>
      <c r="F63" s="19">
        <v>147049</v>
      </c>
      <c r="G63" s="19">
        <v>11695</v>
      </c>
      <c r="H63" s="3"/>
      <c r="M63" s="18" t="s">
        <v>65</v>
      </c>
      <c r="N63" s="19">
        <v>189</v>
      </c>
      <c r="O63" s="19">
        <v>2552</v>
      </c>
      <c r="P63" s="19">
        <v>2424</v>
      </c>
      <c r="Q63" s="19">
        <v>334302</v>
      </c>
      <c r="R63" s="19">
        <v>147049</v>
      </c>
      <c r="S63" s="19">
        <v>11695</v>
      </c>
    </row>
    <row r="64" spans="1:19" ht="13.5" x14ac:dyDescent="0.25">
      <c r="A64" s="18" t="s">
        <v>66</v>
      </c>
      <c r="B64" s="19">
        <v>88</v>
      </c>
      <c r="C64" s="19">
        <v>1219</v>
      </c>
      <c r="D64" s="19">
        <v>1183</v>
      </c>
      <c r="E64" s="19">
        <v>117190</v>
      </c>
      <c r="F64" s="19">
        <v>47497</v>
      </c>
      <c r="G64" s="19">
        <v>10375</v>
      </c>
      <c r="H64" s="3"/>
      <c r="M64" s="18" t="s">
        <v>66</v>
      </c>
      <c r="N64" s="19">
        <v>88</v>
      </c>
      <c r="O64" s="19">
        <v>1219</v>
      </c>
      <c r="P64" s="19">
        <v>1183</v>
      </c>
      <c r="Q64" s="19">
        <v>117190</v>
      </c>
      <c r="R64" s="19">
        <v>47497</v>
      </c>
      <c r="S64" s="19">
        <v>10375</v>
      </c>
    </row>
    <row r="65" spans="1:19" ht="13.5" x14ac:dyDescent="0.25">
      <c r="A65" s="18" t="s">
        <v>67</v>
      </c>
      <c r="B65" s="19">
        <v>189</v>
      </c>
      <c r="C65" s="19">
        <v>2450</v>
      </c>
      <c r="D65" s="19">
        <v>2351</v>
      </c>
      <c r="E65" s="19">
        <v>780710</v>
      </c>
      <c r="F65" s="19">
        <v>84020</v>
      </c>
      <c r="G65" s="19">
        <v>28031</v>
      </c>
      <c r="H65" s="3"/>
      <c r="M65" s="18" t="s">
        <v>67</v>
      </c>
      <c r="N65" s="19">
        <v>189</v>
      </c>
      <c r="O65" s="19">
        <v>2450</v>
      </c>
      <c r="P65" s="19">
        <v>2351</v>
      </c>
      <c r="Q65" s="19">
        <v>780710</v>
      </c>
      <c r="R65" s="19">
        <v>84020</v>
      </c>
      <c r="S65" s="19">
        <v>28031</v>
      </c>
    </row>
    <row r="66" spans="1:19" ht="27" x14ac:dyDescent="0.25">
      <c r="A66" s="18" t="s">
        <v>68</v>
      </c>
      <c r="B66" s="19">
        <v>1873</v>
      </c>
      <c r="C66" s="19">
        <v>25201</v>
      </c>
      <c r="D66" s="19">
        <v>24083</v>
      </c>
      <c r="E66" s="19">
        <v>3196571</v>
      </c>
      <c r="F66" s="19">
        <v>1491526</v>
      </c>
      <c r="G66" s="19">
        <v>28604</v>
      </c>
      <c r="H66" s="3"/>
      <c r="M66" s="18" t="s">
        <v>68</v>
      </c>
      <c r="N66" s="19">
        <v>1873</v>
      </c>
      <c r="O66" s="19">
        <v>25201</v>
      </c>
      <c r="P66" s="19">
        <v>24083</v>
      </c>
      <c r="Q66" s="19">
        <v>3196571</v>
      </c>
      <c r="R66" s="19">
        <v>1491526</v>
      </c>
      <c r="S66" s="19">
        <v>28604</v>
      </c>
    </row>
    <row r="67" spans="1:19" ht="27" x14ac:dyDescent="0.25">
      <c r="A67" s="18" t="s">
        <v>69</v>
      </c>
      <c r="B67" s="19">
        <v>1107</v>
      </c>
      <c r="C67" s="19">
        <v>14093</v>
      </c>
      <c r="D67" s="19">
        <v>13331</v>
      </c>
      <c r="E67" s="19">
        <v>1194947</v>
      </c>
      <c r="F67" s="19">
        <v>593020</v>
      </c>
      <c r="G67" s="19">
        <v>16693</v>
      </c>
      <c r="H67" s="3"/>
      <c r="M67" s="18" t="s">
        <v>69</v>
      </c>
      <c r="N67" s="19">
        <v>1107</v>
      </c>
      <c r="O67" s="19">
        <v>14093</v>
      </c>
      <c r="P67" s="19">
        <v>13331</v>
      </c>
      <c r="Q67" s="19">
        <v>1194947</v>
      </c>
      <c r="R67" s="19">
        <v>593020</v>
      </c>
      <c r="S67" s="19">
        <v>16693</v>
      </c>
    </row>
    <row r="68" spans="1:19" ht="13.5" x14ac:dyDescent="0.25">
      <c r="A68" s="18" t="s">
        <v>70</v>
      </c>
      <c r="B68" s="19">
        <v>536</v>
      </c>
      <c r="C68" s="19">
        <v>6777</v>
      </c>
      <c r="D68" s="19">
        <v>6086</v>
      </c>
      <c r="E68" s="19">
        <v>1649161</v>
      </c>
      <c r="F68" s="19">
        <v>788673</v>
      </c>
      <c r="G68" s="19">
        <v>563655</v>
      </c>
      <c r="H68" s="3"/>
      <c r="M68" s="18" t="s">
        <v>70</v>
      </c>
      <c r="N68" s="19">
        <v>536</v>
      </c>
      <c r="O68" s="19">
        <v>6777</v>
      </c>
      <c r="P68" s="19">
        <v>6086</v>
      </c>
      <c r="Q68" s="19">
        <v>1649161</v>
      </c>
      <c r="R68" s="19">
        <v>788673</v>
      </c>
      <c r="S68" s="19">
        <v>563655</v>
      </c>
    </row>
    <row r="69" spans="1:19" ht="13.5" x14ac:dyDescent="0.25">
      <c r="A69" s="18" t="s">
        <v>71</v>
      </c>
      <c r="B69" s="19">
        <v>536</v>
      </c>
      <c r="C69" s="19">
        <v>6777</v>
      </c>
      <c r="D69" s="19">
        <v>6086</v>
      </c>
      <c r="E69" s="19">
        <v>1649161</v>
      </c>
      <c r="F69" s="19">
        <v>788673</v>
      </c>
      <c r="G69" s="19">
        <v>563655</v>
      </c>
      <c r="H69" s="3"/>
      <c r="M69" s="18" t="s">
        <v>71</v>
      </c>
      <c r="N69" s="19">
        <v>536</v>
      </c>
      <c r="O69" s="19">
        <v>6777</v>
      </c>
      <c r="P69" s="19">
        <v>6086</v>
      </c>
      <c r="Q69" s="19">
        <v>1649161</v>
      </c>
      <c r="R69" s="19">
        <v>788673</v>
      </c>
      <c r="S69" s="19">
        <v>563655</v>
      </c>
    </row>
    <row r="70" spans="1:19" ht="13.5" x14ac:dyDescent="0.25">
      <c r="A70" s="18" t="s">
        <v>72</v>
      </c>
      <c r="B70" s="19">
        <v>5678</v>
      </c>
      <c r="C70" s="19">
        <v>73115</v>
      </c>
      <c r="D70" s="19">
        <v>65189</v>
      </c>
      <c r="E70" s="19">
        <v>9608621</v>
      </c>
      <c r="F70" s="19">
        <v>4227650</v>
      </c>
      <c r="G70" s="19">
        <v>798010</v>
      </c>
      <c r="H70" s="3"/>
      <c r="M70" s="18" t="s">
        <v>72</v>
      </c>
      <c r="N70" s="19">
        <v>5678</v>
      </c>
      <c r="O70" s="19">
        <v>73115</v>
      </c>
      <c r="P70" s="19">
        <v>65189</v>
      </c>
      <c r="Q70" s="19">
        <v>9608621</v>
      </c>
      <c r="R70" s="19">
        <v>4227650</v>
      </c>
      <c r="S70" s="19">
        <v>798010</v>
      </c>
    </row>
    <row r="71" spans="1:19" ht="13.5" x14ac:dyDescent="0.25">
      <c r="A71" s="18" t="s">
        <v>73</v>
      </c>
      <c r="B71" s="19">
        <v>2411</v>
      </c>
      <c r="C71" s="19">
        <v>30346</v>
      </c>
      <c r="D71" s="19">
        <v>24503</v>
      </c>
      <c r="E71" s="19">
        <v>3148530</v>
      </c>
      <c r="F71" s="19">
        <v>1811809</v>
      </c>
      <c r="G71" s="19">
        <v>28150</v>
      </c>
      <c r="H71" s="3"/>
      <c r="M71" s="18" t="s">
        <v>73</v>
      </c>
      <c r="N71" s="19">
        <v>2411</v>
      </c>
      <c r="O71" s="19">
        <v>30346</v>
      </c>
      <c r="P71" s="19">
        <v>24503</v>
      </c>
      <c r="Q71" s="19">
        <v>3148530</v>
      </c>
      <c r="R71" s="19">
        <v>1811809</v>
      </c>
      <c r="S71" s="19">
        <v>28150</v>
      </c>
    </row>
    <row r="72" spans="1:19" ht="27" x14ac:dyDescent="0.25">
      <c r="A72" s="18" t="s">
        <v>74</v>
      </c>
      <c r="B72" s="19">
        <v>871</v>
      </c>
      <c r="C72" s="19">
        <v>11457</v>
      </c>
      <c r="D72" s="19">
        <v>11097</v>
      </c>
      <c r="E72" s="19">
        <v>2109950</v>
      </c>
      <c r="F72" s="19">
        <v>730829</v>
      </c>
      <c r="G72" s="19">
        <v>586623</v>
      </c>
      <c r="H72" s="3"/>
      <c r="M72" s="18" t="s">
        <v>74</v>
      </c>
      <c r="N72" s="19">
        <v>871</v>
      </c>
      <c r="O72" s="19">
        <v>11457</v>
      </c>
      <c r="P72" s="19">
        <v>11097</v>
      </c>
      <c r="Q72" s="19">
        <v>2109950</v>
      </c>
      <c r="R72" s="19">
        <v>730829</v>
      </c>
      <c r="S72" s="19">
        <v>586623</v>
      </c>
    </row>
    <row r="73" spans="1:19" ht="27" x14ac:dyDescent="0.25">
      <c r="A73" s="18" t="s">
        <v>75</v>
      </c>
      <c r="B73" s="19">
        <v>719</v>
      </c>
      <c r="C73" s="19">
        <v>9429</v>
      </c>
      <c r="D73" s="19">
        <v>8862</v>
      </c>
      <c r="E73" s="19">
        <v>1337964</v>
      </c>
      <c r="F73" s="19">
        <v>559638</v>
      </c>
      <c r="G73" s="19">
        <v>36150</v>
      </c>
      <c r="H73" s="3"/>
      <c r="M73" s="18" t="s">
        <v>75</v>
      </c>
      <c r="N73" s="19">
        <v>719</v>
      </c>
      <c r="O73" s="19">
        <v>9429</v>
      </c>
      <c r="P73" s="19">
        <v>8862</v>
      </c>
      <c r="Q73" s="19">
        <v>1337964</v>
      </c>
      <c r="R73" s="19">
        <v>559638</v>
      </c>
      <c r="S73" s="19">
        <v>36150</v>
      </c>
    </row>
    <row r="74" spans="1:19" ht="13.5" x14ac:dyDescent="0.25">
      <c r="A74" s="18" t="s">
        <v>76</v>
      </c>
      <c r="B74" s="19">
        <v>223</v>
      </c>
      <c r="C74" s="19">
        <v>3059</v>
      </c>
      <c r="D74" s="19">
        <v>2990</v>
      </c>
      <c r="E74" s="19">
        <v>349645</v>
      </c>
      <c r="F74" s="19">
        <v>164466</v>
      </c>
      <c r="G74" s="19">
        <v>17440</v>
      </c>
      <c r="H74" s="3"/>
      <c r="M74" s="18" t="s">
        <v>76</v>
      </c>
      <c r="N74" s="19">
        <v>223</v>
      </c>
      <c r="O74" s="19">
        <v>3059</v>
      </c>
      <c r="P74" s="19">
        <v>2990</v>
      </c>
      <c r="Q74" s="19">
        <v>349645</v>
      </c>
      <c r="R74" s="19">
        <v>164466</v>
      </c>
      <c r="S74" s="19">
        <v>17440</v>
      </c>
    </row>
    <row r="75" spans="1:19" ht="13.5" x14ac:dyDescent="0.25">
      <c r="A75" s="18" t="s">
        <v>77</v>
      </c>
      <c r="B75" s="19">
        <v>459</v>
      </c>
      <c r="C75" s="19">
        <v>5989</v>
      </c>
      <c r="D75" s="19">
        <v>5692</v>
      </c>
      <c r="E75" s="19">
        <v>1127858</v>
      </c>
      <c r="F75" s="19">
        <v>301376</v>
      </c>
      <c r="G75" s="19">
        <v>11182</v>
      </c>
      <c r="H75" s="3"/>
      <c r="M75" s="18" t="s">
        <v>77</v>
      </c>
      <c r="N75" s="19">
        <v>459</v>
      </c>
      <c r="O75" s="19">
        <v>5989</v>
      </c>
      <c r="P75" s="19">
        <v>5692</v>
      </c>
      <c r="Q75" s="19">
        <v>1127858</v>
      </c>
      <c r="R75" s="19">
        <v>301376</v>
      </c>
      <c r="S75" s="19">
        <v>11182</v>
      </c>
    </row>
    <row r="76" spans="1:19" ht="13.5" x14ac:dyDescent="0.25">
      <c r="A76" s="18" t="s">
        <v>78</v>
      </c>
      <c r="B76" s="19">
        <v>982</v>
      </c>
      <c r="C76" s="19">
        <v>12664</v>
      </c>
      <c r="D76" s="19">
        <v>11912</v>
      </c>
      <c r="E76" s="19">
        <v>1506380</v>
      </c>
      <c r="F76" s="19">
        <v>654052</v>
      </c>
      <c r="G76" s="19">
        <v>117927</v>
      </c>
      <c r="H76" s="3"/>
      <c r="M76" s="18" t="s">
        <v>78</v>
      </c>
      <c r="N76" s="19">
        <v>982</v>
      </c>
      <c r="O76" s="19">
        <v>12664</v>
      </c>
      <c r="P76" s="19">
        <v>11912</v>
      </c>
      <c r="Q76" s="19">
        <v>1506380</v>
      </c>
      <c r="R76" s="19">
        <v>654052</v>
      </c>
      <c r="S76" s="19">
        <v>117927</v>
      </c>
    </row>
    <row r="77" spans="1:19" ht="13.5" x14ac:dyDescent="0.25">
      <c r="A77" s="18" t="s">
        <v>79</v>
      </c>
      <c r="B77" s="19">
        <v>13</v>
      </c>
      <c r="C77" s="19">
        <v>171</v>
      </c>
      <c r="D77" s="19">
        <v>133</v>
      </c>
      <c r="E77" s="19">
        <v>28294</v>
      </c>
      <c r="F77" s="19">
        <v>5480</v>
      </c>
      <c r="G77" s="19">
        <v>538</v>
      </c>
      <c r="H77" s="3"/>
      <c r="M77" s="18" t="s">
        <v>79</v>
      </c>
      <c r="N77" s="19">
        <v>13</v>
      </c>
      <c r="O77" s="19">
        <v>171</v>
      </c>
      <c r="P77" s="19">
        <v>133</v>
      </c>
      <c r="Q77" s="19">
        <v>28294</v>
      </c>
      <c r="R77" s="19">
        <v>5480</v>
      </c>
      <c r="S77" s="19">
        <v>538</v>
      </c>
    </row>
    <row r="78" spans="1:19" ht="27" x14ac:dyDescent="0.25">
      <c r="A78" s="18" t="s">
        <v>80</v>
      </c>
      <c r="B78" s="19">
        <v>6057</v>
      </c>
      <c r="C78" s="19">
        <v>80812</v>
      </c>
      <c r="D78" s="19">
        <v>75465</v>
      </c>
      <c r="E78" s="19">
        <v>7348724</v>
      </c>
      <c r="F78" s="19">
        <v>2563339</v>
      </c>
      <c r="G78" s="19">
        <v>334949</v>
      </c>
      <c r="H78" s="3"/>
      <c r="M78" s="18" t="s">
        <v>80</v>
      </c>
      <c r="N78" s="19">
        <v>6057</v>
      </c>
      <c r="O78" s="19">
        <v>80812</v>
      </c>
      <c r="P78" s="19">
        <v>75465</v>
      </c>
      <c r="Q78" s="19">
        <v>7348724</v>
      </c>
      <c r="R78" s="19">
        <v>2563339</v>
      </c>
      <c r="S78" s="19">
        <v>334949</v>
      </c>
    </row>
    <row r="79" spans="1:19" ht="13.5" x14ac:dyDescent="0.25">
      <c r="A79" s="18" t="s">
        <v>81</v>
      </c>
      <c r="B79" s="19">
        <v>525</v>
      </c>
      <c r="C79" s="19">
        <v>7002</v>
      </c>
      <c r="D79" s="19">
        <v>6513</v>
      </c>
      <c r="E79" s="19">
        <v>1137311</v>
      </c>
      <c r="F79" s="19">
        <v>515269</v>
      </c>
      <c r="G79" s="19">
        <v>240207</v>
      </c>
      <c r="H79" s="3"/>
      <c r="M79" s="18" t="s">
        <v>81</v>
      </c>
      <c r="N79" s="19">
        <v>525</v>
      </c>
      <c r="O79" s="19">
        <v>7002</v>
      </c>
      <c r="P79" s="19">
        <v>6513</v>
      </c>
      <c r="Q79" s="19">
        <v>1137311</v>
      </c>
      <c r="R79" s="19">
        <v>515269</v>
      </c>
      <c r="S79" s="19">
        <v>240207</v>
      </c>
    </row>
    <row r="80" spans="1:19" ht="13.5" x14ac:dyDescent="0.25">
      <c r="A80" s="18" t="s">
        <v>82</v>
      </c>
      <c r="B80" s="19">
        <v>39</v>
      </c>
      <c r="C80" s="19">
        <v>538</v>
      </c>
      <c r="D80" s="19">
        <v>520</v>
      </c>
      <c r="E80" s="19">
        <v>47733</v>
      </c>
      <c r="F80" s="19">
        <v>21964</v>
      </c>
      <c r="G80" s="19">
        <v>117</v>
      </c>
      <c r="H80" s="3"/>
      <c r="M80" s="18" t="s">
        <v>82</v>
      </c>
      <c r="N80" s="19">
        <v>39</v>
      </c>
      <c r="O80" s="19">
        <v>538</v>
      </c>
      <c r="P80" s="19">
        <v>520</v>
      </c>
      <c r="Q80" s="19">
        <v>47733</v>
      </c>
      <c r="R80" s="19">
        <v>21964</v>
      </c>
      <c r="S80" s="19">
        <v>117</v>
      </c>
    </row>
    <row r="81" spans="1:19" ht="27" x14ac:dyDescent="0.25">
      <c r="A81" s="18" t="s">
        <v>83</v>
      </c>
      <c r="B81" s="19">
        <v>382</v>
      </c>
      <c r="C81" s="19">
        <v>4869</v>
      </c>
      <c r="D81" s="19">
        <v>4532</v>
      </c>
      <c r="E81" s="19">
        <v>514270</v>
      </c>
      <c r="F81" s="19">
        <v>103397</v>
      </c>
      <c r="G81" s="19">
        <v>6856</v>
      </c>
      <c r="H81" s="3"/>
      <c r="M81" s="18" t="s">
        <v>83</v>
      </c>
      <c r="N81" s="19">
        <v>382</v>
      </c>
      <c r="O81" s="19">
        <v>4869</v>
      </c>
      <c r="P81" s="19">
        <v>4532</v>
      </c>
      <c r="Q81" s="19">
        <v>514270</v>
      </c>
      <c r="R81" s="19">
        <v>103397</v>
      </c>
      <c r="S81" s="19">
        <v>6856</v>
      </c>
    </row>
    <row r="82" spans="1:19" ht="13.5" x14ac:dyDescent="0.25">
      <c r="A82" s="18" t="s">
        <v>84</v>
      </c>
      <c r="B82" s="19">
        <v>254</v>
      </c>
      <c r="C82" s="19">
        <v>3495</v>
      </c>
      <c r="D82" s="19">
        <v>3309</v>
      </c>
      <c r="E82" s="19">
        <v>135138</v>
      </c>
      <c r="F82" s="19">
        <v>81112</v>
      </c>
      <c r="G82" s="19">
        <v>398</v>
      </c>
      <c r="H82" s="3"/>
      <c r="M82" s="18" t="s">
        <v>84</v>
      </c>
      <c r="N82" s="19">
        <v>254</v>
      </c>
      <c r="O82" s="19">
        <v>3495</v>
      </c>
      <c r="P82" s="19">
        <v>3309</v>
      </c>
      <c r="Q82" s="19">
        <v>135138</v>
      </c>
      <c r="R82" s="19">
        <v>81112</v>
      </c>
      <c r="S82" s="19">
        <v>398</v>
      </c>
    </row>
    <row r="83" spans="1:19" ht="13.5" x14ac:dyDescent="0.25">
      <c r="A83" s="18" t="s">
        <v>85</v>
      </c>
      <c r="B83" s="19">
        <v>2994</v>
      </c>
      <c r="C83" s="19">
        <v>39947</v>
      </c>
      <c r="D83" s="19">
        <v>37040</v>
      </c>
      <c r="E83" s="19">
        <v>1621166</v>
      </c>
      <c r="F83" s="19">
        <v>917255</v>
      </c>
      <c r="G83" s="19">
        <v>16884</v>
      </c>
      <c r="H83" s="3"/>
      <c r="M83" s="18" t="s">
        <v>85</v>
      </c>
      <c r="N83" s="19">
        <v>2994</v>
      </c>
      <c r="O83" s="19">
        <v>39947</v>
      </c>
      <c r="P83" s="19">
        <v>37040</v>
      </c>
      <c r="Q83" s="19">
        <v>1621166</v>
      </c>
      <c r="R83" s="19">
        <v>917255</v>
      </c>
      <c r="S83" s="19">
        <v>16884</v>
      </c>
    </row>
    <row r="84" spans="1:19" ht="27" x14ac:dyDescent="0.25">
      <c r="A84" s="18" t="s">
        <v>86</v>
      </c>
      <c r="B84" s="19">
        <v>1863</v>
      </c>
      <c r="C84" s="19">
        <v>24961</v>
      </c>
      <c r="D84" s="19">
        <v>23551</v>
      </c>
      <c r="E84" s="19">
        <v>3893106</v>
      </c>
      <c r="F84" s="19">
        <v>924342</v>
      </c>
      <c r="G84" s="19">
        <v>70487</v>
      </c>
      <c r="H84" s="3"/>
      <c r="M84" s="18" t="s">
        <v>86</v>
      </c>
      <c r="N84" s="19">
        <v>1863</v>
      </c>
      <c r="O84" s="19">
        <v>24961</v>
      </c>
      <c r="P84" s="19">
        <v>23551</v>
      </c>
      <c r="Q84" s="19">
        <v>3893106</v>
      </c>
      <c r="R84" s="19">
        <v>924342</v>
      </c>
      <c r="S84" s="19">
        <v>70487</v>
      </c>
    </row>
    <row r="85" spans="1:19" ht="13.5" x14ac:dyDescent="0.25">
      <c r="A85" s="18" t="s">
        <v>87</v>
      </c>
      <c r="B85" s="19">
        <v>1231</v>
      </c>
      <c r="C85" s="19">
        <v>16342</v>
      </c>
      <c r="D85" s="19">
        <v>14600</v>
      </c>
      <c r="E85" s="19">
        <v>730107</v>
      </c>
      <c r="F85" s="19">
        <v>363683</v>
      </c>
      <c r="G85" s="19">
        <v>8360</v>
      </c>
      <c r="H85" s="3"/>
      <c r="M85" s="18" t="s">
        <v>87</v>
      </c>
      <c r="N85" s="19">
        <v>1231</v>
      </c>
      <c r="O85" s="19">
        <v>16342</v>
      </c>
      <c r="P85" s="19">
        <v>14600</v>
      </c>
      <c r="Q85" s="19">
        <v>730107</v>
      </c>
      <c r="R85" s="19">
        <v>363683</v>
      </c>
      <c r="S85" s="19">
        <v>8360</v>
      </c>
    </row>
    <row r="86" spans="1:19" ht="13.5" x14ac:dyDescent="0.25">
      <c r="A86" s="18" t="s">
        <v>88</v>
      </c>
      <c r="B86" s="19">
        <v>1231</v>
      </c>
      <c r="C86" s="19">
        <v>16342</v>
      </c>
      <c r="D86" s="19">
        <v>14600</v>
      </c>
      <c r="E86" s="19">
        <v>730107</v>
      </c>
      <c r="F86" s="19">
        <v>363683</v>
      </c>
      <c r="G86" s="19">
        <v>8360</v>
      </c>
      <c r="H86" s="3"/>
      <c r="M86" s="18" t="s">
        <v>88</v>
      </c>
      <c r="N86" s="19">
        <v>1231</v>
      </c>
      <c r="O86" s="19">
        <v>16342</v>
      </c>
      <c r="P86" s="19">
        <v>14600</v>
      </c>
      <c r="Q86" s="19">
        <v>730107</v>
      </c>
      <c r="R86" s="19">
        <v>363683</v>
      </c>
      <c r="S86" s="19">
        <v>8360</v>
      </c>
    </row>
    <row r="87" spans="1:19" ht="13.5" x14ac:dyDescent="0.25">
      <c r="A87" s="18" t="s">
        <v>89</v>
      </c>
      <c r="B87" s="19">
        <v>3486</v>
      </c>
      <c r="C87" s="19">
        <v>46368</v>
      </c>
      <c r="D87" s="19">
        <v>43545</v>
      </c>
      <c r="E87" s="19">
        <v>3112728</v>
      </c>
      <c r="F87" s="19">
        <v>1323107</v>
      </c>
      <c r="G87" s="19">
        <v>103151</v>
      </c>
      <c r="H87" s="3"/>
      <c r="M87" s="18" t="s">
        <v>89</v>
      </c>
      <c r="N87" s="19">
        <v>3486</v>
      </c>
      <c r="O87" s="19">
        <v>46368</v>
      </c>
      <c r="P87" s="19">
        <v>43545</v>
      </c>
      <c r="Q87" s="19">
        <v>3112728</v>
      </c>
      <c r="R87" s="19">
        <v>1323107</v>
      </c>
      <c r="S87" s="19">
        <v>103151</v>
      </c>
    </row>
    <row r="88" spans="1:19" ht="13.5" x14ac:dyDescent="0.25">
      <c r="A88" s="18" t="s">
        <v>90</v>
      </c>
      <c r="B88" s="19">
        <v>1489</v>
      </c>
      <c r="C88" s="19">
        <v>19201</v>
      </c>
      <c r="D88" s="19">
        <v>17529</v>
      </c>
      <c r="E88" s="19">
        <v>2073717</v>
      </c>
      <c r="F88" s="19">
        <v>767011</v>
      </c>
      <c r="G88" s="19">
        <v>74090</v>
      </c>
      <c r="H88" s="3"/>
      <c r="M88" s="18" t="s">
        <v>90</v>
      </c>
      <c r="N88" s="19">
        <v>1489</v>
      </c>
      <c r="O88" s="19">
        <v>19201</v>
      </c>
      <c r="P88" s="19">
        <v>17529</v>
      </c>
      <c r="Q88" s="19">
        <v>2073717</v>
      </c>
      <c r="R88" s="19">
        <v>767011</v>
      </c>
      <c r="S88" s="19">
        <v>74090</v>
      </c>
    </row>
    <row r="89" spans="1:19" ht="13.5" x14ac:dyDescent="0.25">
      <c r="A89" s="18" t="s">
        <v>91</v>
      </c>
      <c r="B89" s="19">
        <v>1075</v>
      </c>
      <c r="C89" s="19">
        <v>14679</v>
      </c>
      <c r="D89" s="19">
        <v>14071</v>
      </c>
      <c r="E89" s="19">
        <v>660041</v>
      </c>
      <c r="F89" s="19">
        <v>341961</v>
      </c>
      <c r="G89" s="19">
        <v>22980</v>
      </c>
      <c r="H89" s="3"/>
      <c r="M89" s="18" t="s">
        <v>91</v>
      </c>
      <c r="N89" s="19">
        <v>1075</v>
      </c>
      <c r="O89" s="19">
        <v>14679</v>
      </c>
      <c r="P89" s="19">
        <v>14071</v>
      </c>
      <c r="Q89" s="19">
        <v>660041</v>
      </c>
      <c r="R89" s="19">
        <v>341961</v>
      </c>
      <c r="S89" s="19">
        <v>22980</v>
      </c>
    </row>
    <row r="90" spans="1:19" ht="13.5" x14ac:dyDescent="0.25">
      <c r="A90" s="18" t="s">
        <v>92</v>
      </c>
      <c r="B90" s="19">
        <v>922</v>
      </c>
      <c r="C90" s="19">
        <v>12488</v>
      </c>
      <c r="D90" s="19">
        <v>11945</v>
      </c>
      <c r="E90" s="19">
        <v>378970</v>
      </c>
      <c r="F90" s="19">
        <v>214135</v>
      </c>
      <c r="G90" s="19">
        <v>6081</v>
      </c>
      <c r="H90" s="3"/>
      <c r="M90" s="18" t="s">
        <v>92</v>
      </c>
      <c r="N90" s="19">
        <v>922</v>
      </c>
      <c r="O90" s="19">
        <v>12488</v>
      </c>
      <c r="P90" s="19">
        <v>11945</v>
      </c>
      <c r="Q90" s="19">
        <v>378970</v>
      </c>
      <c r="R90" s="19">
        <v>214135</v>
      </c>
      <c r="S90" s="19">
        <v>6081</v>
      </c>
    </row>
    <row r="91" spans="1:19" ht="27" x14ac:dyDescent="0.25">
      <c r="A91" s="18" t="s">
        <v>93</v>
      </c>
      <c r="B91" s="19">
        <v>1188</v>
      </c>
      <c r="C91" s="19">
        <v>15613</v>
      </c>
      <c r="D91" s="19">
        <v>14362</v>
      </c>
      <c r="E91" s="19">
        <v>1814088</v>
      </c>
      <c r="F91" s="19">
        <v>377146</v>
      </c>
      <c r="G91" s="19">
        <v>37638</v>
      </c>
      <c r="H91" s="3"/>
      <c r="M91" s="18" t="s">
        <v>93</v>
      </c>
      <c r="N91" s="19">
        <v>1188</v>
      </c>
      <c r="O91" s="19">
        <v>15613</v>
      </c>
      <c r="P91" s="19">
        <v>14362</v>
      </c>
      <c r="Q91" s="19">
        <v>1814088</v>
      </c>
      <c r="R91" s="19">
        <v>377146</v>
      </c>
      <c r="S91" s="19">
        <v>37638</v>
      </c>
    </row>
    <row r="92" spans="1:19" ht="13.5" x14ac:dyDescent="0.25">
      <c r="A92" s="18" t="s">
        <v>94</v>
      </c>
      <c r="B92" s="19">
        <v>170</v>
      </c>
      <c r="C92" s="19">
        <v>2295</v>
      </c>
      <c r="D92" s="19">
        <v>2151</v>
      </c>
      <c r="E92" s="19">
        <v>130521</v>
      </c>
      <c r="F92" s="19">
        <v>63825</v>
      </c>
      <c r="G92" s="19">
        <v>1101</v>
      </c>
      <c r="H92" s="3"/>
      <c r="M92" s="18" t="s">
        <v>94</v>
      </c>
      <c r="N92" s="19">
        <v>170</v>
      </c>
      <c r="O92" s="19">
        <v>2295</v>
      </c>
      <c r="P92" s="19">
        <v>2151</v>
      </c>
      <c r="Q92" s="19">
        <v>130521</v>
      </c>
      <c r="R92" s="19">
        <v>63825</v>
      </c>
      <c r="S92" s="19">
        <v>1101</v>
      </c>
    </row>
    <row r="93" spans="1:19" ht="27" x14ac:dyDescent="0.25">
      <c r="A93" s="18" t="s">
        <v>95</v>
      </c>
      <c r="B93" s="19">
        <v>66</v>
      </c>
      <c r="C93" s="19">
        <v>859</v>
      </c>
      <c r="D93" s="19">
        <v>822</v>
      </c>
      <c r="E93" s="19">
        <v>40023</v>
      </c>
      <c r="F93" s="19">
        <v>21292</v>
      </c>
      <c r="G93" s="19">
        <v>2570</v>
      </c>
      <c r="H93" s="3"/>
      <c r="M93" s="18" t="s">
        <v>95</v>
      </c>
      <c r="N93" s="19">
        <v>66</v>
      </c>
      <c r="O93" s="19">
        <v>859</v>
      </c>
      <c r="P93" s="19">
        <v>822</v>
      </c>
      <c r="Q93" s="19">
        <v>40023</v>
      </c>
      <c r="R93" s="19">
        <v>21292</v>
      </c>
      <c r="S93" s="19">
        <v>2570</v>
      </c>
    </row>
    <row r="94" spans="1:19" ht="27" x14ac:dyDescent="0.25">
      <c r="A94" s="18" t="s">
        <v>96</v>
      </c>
      <c r="B94" s="19">
        <v>218</v>
      </c>
      <c r="C94" s="19">
        <v>2836</v>
      </c>
      <c r="D94" s="19">
        <v>2671</v>
      </c>
      <c r="E94" s="19">
        <v>1079792</v>
      </c>
      <c r="F94" s="19">
        <v>76626</v>
      </c>
      <c r="G94" s="19">
        <v>14799</v>
      </c>
      <c r="H94" s="3"/>
      <c r="M94" s="18" t="s">
        <v>96</v>
      </c>
      <c r="N94" s="19">
        <v>218</v>
      </c>
      <c r="O94" s="19">
        <v>2836</v>
      </c>
      <c r="P94" s="19">
        <v>2671</v>
      </c>
      <c r="Q94" s="19">
        <v>1079792</v>
      </c>
      <c r="R94" s="19">
        <v>76626</v>
      </c>
      <c r="S94" s="19">
        <v>14799</v>
      </c>
    </row>
    <row r="95" spans="1:19" ht="13.5" x14ac:dyDescent="0.25">
      <c r="A95" s="18" t="s">
        <v>97</v>
      </c>
      <c r="B95" s="19">
        <v>734</v>
      </c>
      <c r="C95" s="19">
        <v>9623</v>
      </c>
      <c r="D95" s="19">
        <v>8718</v>
      </c>
      <c r="E95" s="19">
        <v>563752</v>
      </c>
      <c r="F95" s="19">
        <v>215403</v>
      </c>
      <c r="G95" s="19">
        <v>19168</v>
      </c>
      <c r="H95" s="3"/>
      <c r="M95" s="18" t="s">
        <v>97</v>
      </c>
      <c r="N95" s="19">
        <v>734</v>
      </c>
      <c r="O95" s="19">
        <v>9623</v>
      </c>
      <c r="P95" s="19">
        <v>8718</v>
      </c>
      <c r="Q95" s="19">
        <v>563752</v>
      </c>
      <c r="R95" s="19">
        <v>215403</v>
      </c>
      <c r="S95" s="19">
        <v>19168</v>
      </c>
    </row>
    <row r="96" spans="1:19" ht="13.5" x14ac:dyDescent="0.25">
      <c r="A96" s="18" t="s">
        <v>98</v>
      </c>
      <c r="B96" s="19">
        <v>2508</v>
      </c>
      <c r="C96" s="19">
        <v>32173</v>
      </c>
      <c r="D96" s="19">
        <v>29002</v>
      </c>
      <c r="E96" s="19">
        <v>1704616</v>
      </c>
      <c r="F96" s="19">
        <v>770001</v>
      </c>
      <c r="G96" s="19">
        <v>45038</v>
      </c>
      <c r="H96" s="3"/>
      <c r="M96" s="18" t="s">
        <v>98</v>
      </c>
      <c r="N96" s="19">
        <v>2508</v>
      </c>
      <c r="O96" s="19">
        <v>32173</v>
      </c>
      <c r="P96" s="19">
        <v>29002</v>
      </c>
      <c r="Q96" s="19">
        <v>1704616</v>
      </c>
      <c r="R96" s="19">
        <v>770001</v>
      </c>
      <c r="S96" s="19">
        <v>45038</v>
      </c>
    </row>
    <row r="97" spans="1:19" ht="27" x14ac:dyDescent="0.25">
      <c r="A97" s="18" t="s">
        <v>99</v>
      </c>
      <c r="B97" s="19">
        <v>303</v>
      </c>
      <c r="C97" s="19">
        <v>3875</v>
      </c>
      <c r="D97" s="19">
        <v>3501</v>
      </c>
      <c r="E97" s="19">
        <v>333487</v>
      </c>
      <c r="F97" s="19">
        <v>127003</v>
      </c>
      <c r="G97" s="19">
        <v>8275</v>
      </c>
      <c r="H97" s="3"/>
      <c r="M97" s="18" t="s">
        <v>99</v>
      </c>
      <c r="N97" s="19">
        <v>303</v>
      </c>
      <c r="O97" s="19">
        <v>3875</v>
      </c>
      <c r="P97" s="19">
        <v>3501</v>
      </c>
      <c r="Q97" s="19">
        <v>333487</v>
      </c>
      <c r="R97" s="19">
        <v>127003</v>
      </c>
      <c r="S97" s="19">
        <v>8275</v>
      </c>
    </row>
    <row r="98" spans="1:19" ht="13.5" x14ac:dyDescent="0.25">
      <c r="A98" s="18" t="s">
        <v>100</v>
      </c>
      <c r="B98" s="19">
        <v>2205</v>
      </c>
      <c r="C98" s="19">
        <v>28298</v>
      </c>
      <c r="D98" s="19">
        <v>25501</v>
      </c>
      <c r="E98" s="19">
        <v>1371129</v>
      </c>
      <c r="F98" s="19">
        <v>642998</v>
      </c>
      <c r="G98" s="19">
        <v>36763</v>
      </c>
      <c r="H98" s="3"/>
      <c r="M98" s="18" t="s">
        <v>100</v>
      </c>
      <c r="N98" s="19">
        <v>2205</v>
      </c>
      <c r="O98" s="19">
        <v>28298</v>
      </c>
      <c r="P98" s="19">
        <v>25501</v>
      </c>
      <c r="Q98" s="19">
        <v>1371129</v>
      </c>
      <c r="R98" s="19">
        <v>642998</v>
      </c>
      <c r="S98" s="19">
        <v>36763</v>
      </c>
    </row>
    <row r="99" spans="1:19" ht="13.5" x14ac:dyDescent="0.25">
      <c r="A99" s="20" t="s">
        <v>101</v>
      </c>
      <c r="B99" s="19">
        <v>127204</v>
      </c>
      <c r="C99" s="19">
        <v>1668434</v>
      </c>
      <c r="D99" s="19">
        <v>1516411</v>
      </c>
      <c r="E99" s="19">
        <v>266586544</v>
      </c>
      <c r="F99" s="19">
        <v>67073140</v>
      </c>
      <c r="G99" s="19">
        <v>6301880</v>
      </c>
      <c r="H99" s="3"/>
      <c r="M99" s="20" t="s">
        <v>101</v>
      </c>
      <c r="N99" s="19">
        <v>127204</v>
      </c>
      <c r="O99" s="19">
        <v>1668434</v>
      </c>
      <c r="P99" s="19">
        <v>1516411</v>
      </c>
      <c r="Q99" s="19">
        <v>266586544</v>
      </c>
      <c r="R99" s="19">
        <v>67073140</v>
      </c>
      <c r="S99" s="19">
        <v>6301880</v>
      </c>
    </row>
    <row r="100" spans="1:19" ht="13.5" x14ac:dyDescent="0.25">
      <c r="A100" s="9"/>
      <c r="B100" s="9"/>
      <c r="C100" s="9"/>
      <c r="D100" s="9"/>
      <c r="E100" s="9"/>
      <c r="F100" s="9"/>
    </row>
  </sheetData>
  <pageMargins left="0.23622047244094491" right="0.31496062992125984" top="0.59055118110236227" bottom="0.59055118110236227" header="0.51181102362204722" footer="0.51181102362204722"/>
  <pageSetup paperSize="9" scale="9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101"/>
  <sheetViews>
    <sheetView zoomScale="90" zoomScaleNormal="90" workbookViewId="0">
      <pane ySplit="4" topLeftCell="A20" activePane="bottomLeft" state="frozen"/>
      <selection activeCell="H1" sqref="H1"/>
      <selection pane="bottomLeft" activeCell="I33" sqref="I33"/>
    </sheetView>
  </sheetViews>
  <sheetFormatPr defaultRowHeight="13.5" x14ac:dyDescent="0.25"/>
  <cols>
    <col min="1" max="1" width="35.85546875" style="2" customWidth="1"/>
    <col min="2" max="2" width="8.5703125" style="2" customWidth="1"/>
    <col min="3" max="3" width="9.140625" style="2"/>
    <col min="4" max="4" width="9" style="2" customWidth="1"/>
    <col min="5" max="5" width="11.28515625" style="2" customWidth="1"/>
    <col min="6" max="6" width="11" style="2" customWidth="1"/>
    <col min="7" max="12" width="9.140625" style="2"/>
    <col min="13" max="13" width="54.7109375" style="2" customWidth="1"/>
    <col min="14" max="224" width="9.140625" style="2"/>
    <col min="225" max="225" width="35.85546875" style="2" customWidth="1"/>
    <col min="226" max="226" width="8.5703125" style="2" customWidth="1"/>
    <col min="227" max="227" width="9.140625" style="2"/>
    <col min="228" max="228" width="9" style="2" customWidth="1"/>
    <col min="229" max="229" width="11.28515625" style="2" customWidth="1"/>
    <col min="230" max="230" width="11" style="2" customWidth="1"/>
    <col min="231" max="231" width="10.85546875" style="2" customWidth="1"/>
    <col min="232" max="233" width="9.5703125" style="2" customWidth="1"/>
    <col min="234" max="480" width="9.140625" style="2"/>
    <col min="481" max="481" width="35.85546875" style="2" customWidth="1"/>
    <col min="482" max="482" width="8.5703125" style="2" customWidth="1"/>
    <col min="483" max="483" width="9.140625" style="2"/>
    <col min="484" max="484" width="9" style="2" customWidth="1"/>
    <col min="485" max="485" width="11.28515625" style="2" customWidth="1"/>
    <col min="486" max="486" width="11" style="2" customWidth="1"/>
    <col min="487" max="487" width="10.85546875" style="2" customWidth="1"/>
    <col min="488" max="489" width="9.5703125" style="2" customWidth="1"/>
    <col min="490" max="736" width="9.140625" style="2"/>
    <col min="737" max="737" width="35.85546875" style="2" customWidth="1"/>
    <col min="738" max="738" width="8.5703125" style="2" customWidth="1"/>
    <col min="739" max="739" width="9.140625" style="2"/>
    <col min="740" max="740" width="9" style="2" customWidth="1"/>
    <col min="741" max="741" width="11.28515625" style="2" customWidth="1"/>
    <col min="742" max="742" width="11" style="2" customWidth="1"/>
    <col min="743" max="743" width="10.85546875" style="2" customWidth="1"/>
    <col min="744" max="745" width="9.5703125" style="2" customWidth="1"/>
    <col min="746" max="992" width="9.140625" style="2"/>
    <col min="993" max="993" width="35.85546875" style="2" customWidth="1"/>
    <col min="994" max="994" width="8.5703125" style="2" customWidth="1"/>
    <col min="995" max="995" width="9.140625" style="2"/>
    <col min="996" max="996" width="9" style="2" customWidth="1"/>
    <col min="997" max="997" width="11.28515625" style="2" customWidth="1"/>
    <col min="998" max="998" width="11" style="2" customWidth="1"/>
    <col min="999" max="999" width="10.85546875" style="2" customWidth="1"/>
    <col min="1000" max="1001" width="9.5703125" style="2" customWidth="1"/>
    <col min="1002" max="1248" width="9.140625" style="2"/>
    <col min="1249" max="1249" width="35.85546875" style="2" customWidth="1"/>
    <col min="1250" max="1250" width="8.5703125" style="2" customWidth="1"/>
    <col min="1251" max="1251" width="9.140625" style="2"/>
    <col min="1252" max="1252" width="9" style="2" customWidth="1"/>
    <col min="1253" max="1253" width="11.28515625" style="2" customWidth="1"/>
    <col min="1254" max="1254" width="11" style="2" customWidth="1"/>
    <col min="1255" max="1255" width="10.85546875" style="2" customWidth="1"/>
    <col min="1256" max="1257" width="9.5703125" style="2" customWidth="1"/>
    <col min="1258" max="1504" width="9.140625" style="2"/>
    <col min="1505" max="1505" width="35.85546875" style="2" customWidth="1"/>
    <col min="1506" max="1506" width="8.5703125" style="2" customWidth="1"/>
    <col min="1507" max="1507" width="9.140625" style="2"/>
    <col min="1508" max="1508" width="9" style="2" customWidth="1"/>
    <col min="1509" max="1509" width="11.28515625" style="2" customWidth="1"/>
    <col min="1510" max="1510" width="11" style="2" customWidth="1"/>
    <col min="1511" max="1511" width="10.85546875" style="2" customWidth="1"/>
    <col min="1512" max="1513" width="9.5703125" style="2" customWidth="1"/>
    <col min="1514" max="1760" width="9.140625" style="2"/>
    <col min="1761" max="1761" width="35.85546875" style="2" customWidth="1"/>
    <col min="1762" max="1762" width="8.5703125" style="2" customWidth="1"/>
    <col min="1763" max="1763" width="9.140625" style="2"/>
    <col min="1764" max="1764" width="9" style="2" customWidth="1"/>
    <col min="1765" max="1765" width="11.28515625" style="2" customWidth="1"/>
    <col min="1766" max="1766" width="11" style="2" customWidth="1"/>
    <col min="1767" max="1767" width="10.85546875" style="2" customWidth="1"/>
    <col min="1768" max="1769" width="9.5703125" style="2" customWidth="1"/>
    <col min="1770" max="2016" width="9.140625" style="2"/>
    <col min="2017" max="2017" width="35.85546875" style="2" customWidth="1"/>
    <col min="2018" max="2018" width="8.5703125" style="2" customWidth="1"/>
    <col min="2019" max="2019" width="9.140625" style="2"/>
    <col min="2020" max="2020" width="9" style="2" customWidth="1"/>
    <col min="2021" max="2021" width="11.28515625" style="2" customWidth="1"/>
    <col min="2022" max="2022" width="11" style="2" customWidth="1"/>
    <col min="2023" max="2023" width="10.85546875" style="2" customWidth="1"/>
    <col min="2024" max="2025" width="9.5703125" style="2" customWidth="1"/>
    <col min="2026" max="2272" width="9.140625" style="2"/>
    <col min="2273" max="2273" width="35.85546875" style="2" customWidth="1"/>
    <col min="2274" max="2274" width="8.5703125" style="2" customWidth="1"/>
    <col min="2275" max="2275" width="9.140625" style="2"/>
    <col min="2276" max="2276" width="9" style="2" customWidth="1"/>
    <col min="2277" max="2277" width="11.28515625" style="2" customWidth="1"/>
    <col min="2278" max="2278" width="11" style="2" customWidth="1"/>
    <col min="2279" max="2279" width="10.85546875" style="2" customWidth="1"/>
    <col min="2280" max="2281" width="9.5703125" style="2" customWidth="1"/>
    <col min="2282" max="2528" width="9.140625" style="2"/>
    <col min="2529" max="2529" width="35.85546875" style="2" customWidth="1"/>
    <col min="2530" max="2530" width="8.5703125" style="2" customWidth="1"/>
    <col min="2531" max="2531" width="9.140625" style="2"/>
    <col min="2532" max="2532" width="9" style="2" customWidth="1"/>
    <col min="2533" max="2533" width="11.28515625" style="2" customWidth="1"/>
    <col min="2534" max="2534" width="11" style="2" customWidth="1"/>
    <col min="2535" max="2535" width="10.85546875" style="2" customWidth="1"/>
    <col min="2536" max="2537" width="9.5703125" style="2" customWidth="1"/>
    <col min="2538" max="2784" width="9.140625" style="2"/>
    <col min="2785" max="2785" width="35.85546875" style="2" customWidth="1"/>
    <col min="2786" max="2786" width="8.5703125" style="2" customWidth="1"/>
    <col min="2787" max="2787" width="9.140625" style="2"/>
    <col min="2788" max="2788" width="9" style="2" customWidth="1"/>
    <col min="2789" max="2789" width="11.28515625" style="2" customWidth="1"/>
    <col min="2790" max="2790" width="11" style="2" customWidth="1"/>
    <col min="2791" max="2791" width="10.85546875" style="2" customWidth="1"/>
    <col min="2792" max="2793" width="9.5703125" style="2" customWidth="1"/>
    <col min="2794" max="3040" width="9.140625" style="2"/>
    <col min="3041" max="3041" width="35.85546875" style="2" customWidth="1"/>
    <col min="3042" max="3042" width="8.5703125" style="2" customWidth="1"/>
    <col min="3043" max="3043" width="9.140625" style="2"/>
    <col min="3044" max="3044" width="9" style="2" customWidth="1"/>
    <col min="3045" max="3045" width="11.28515625" style="2" customWidth="1"/>
    <col min="3046" max="3046" width="11" style="2" customWidth="1"/>
    <col min="3047" max="3047" width="10.85546875" style="2" customWidth="1"/>
    <col min="3048" max="3049" width="9.5703125" style="2" customWidth="1"/>
    <col min="3050" max="3296" width="9.140625" style="2"/>
    <col min="3297" max="3297" width="35.85546875" style="2" customWidth="1"/>
    <col min="3298" max="3298" width="8.5703125" style="2" customWidth="1"/>
    <col min="3299" max="3299" width="9.140625" style="2"/>
    <col min="3300" max="3300" width="9" style="2" customWidth="1"/>
    <col min="3301" max="3301" width="11.28515625" style="2" customWidth="1"/>
    <col min="3302" max="3302" width="11" style="2" customWidth="1"/>
    <col min="3303" max="3303" width="10.85546875" style="2" customWidth="1"/>
    <col min="3304" max="3305" width="9.5703125" style="2" customWidth="1"/>
    <col min="3306" max="3552" width="9.140625" style="2"/>
    <col min="3553" max="3553" width="35.85546875" style="2" customWidth="1"/>
    <col min="3554" max="3554" width="8.5703125" style="2" customWidth="1"/>
    <col min="3555" max="3555" width="9.140625" style="2"/>
    <col min="3556" max="3556" width="9" style="2" customWidth="1"/>
    <col min="3557" max="3557" width="11.28515625" style="2" customWidth="1"/>
    <col min="3558" max="3558" width="11" style="2" customWidth="1"/>
    <col min="3559" max="3559" width="10.85546875" style="2" customWidth="1"/>
    <col min="3560" max="3561" width="9.5703125" style="2" customWidth="1"/>
    <col min="3562" max="3808" width="9.140625" style="2"/>
    <col min="3809" max="3809" width="35.85546875" style="2" customWidth="1"/>
    <col min="3810" max="3810" width="8.5703125" style="2" customWidth="1"/>
    <col min="3811" max="3811" width="9.140625" style="2"/>
    <col min="3812" max="3812" width="9" style="2" customWidth="1"/>
    <col min="3813" max="3813" width="11.28515625" style="2" customWidth="1"/>
    <col min="3814" max="3814" width="11" style="2" customWidth="1"/>
    <col min="3815" max="3815" width="10.85546875" style="2" customWidth="1"/>
    <col min="3816" max="3817" width="9.5703125" style="2" customWidth="1"/>
    <col min="3818" max="4064" width="9.140625" style="2"/>
    <col min="4065" max="4065" width="35.85546875" style="2" customWidth="1"/>
    <col min="4066" max="4066" width="8.5703125" style="2" customWidth="1"/>
    <col min="4067" max="4067" width="9.140625" style="2"/>
    <col min="4068" max="4068" width="9" style="2" customWidth="1"/>
    <col min="4069" max="4069" width="11.28515625" style="2" customWidth="1"/>
    <col min="4070" max="4070" width="11" style="2" customWidth="1"/>
    <col min="4071" max="4071" width="10.85546875" style="2" customWidth="1"/>
    <col min="4072" max="4073" width="9.5703125" style="2" customWidth="1"/>
    <col min="4074" max="4320" width="9.140625" style="2"/>
    <col min="4321" max="4321" width="35.85546875" style="2" customWidth="1"/>
    <col min="4322" max="4322" width="8.5703125" style="2" customWidth="1"/>
    <col min="4323" max="4323" width="9.140625" style="2"/>
    <col min="4324" max="4324" width="9" style="2" customWidth="1"/>
    <col min="4325" max="4325" width="11.28515625" style="2" customWidth="1"/>
    <col min="4326" max="4326" width="11" style="2" customWidth="1"/>
    <col min="4327" max="4327" width="10.85546875" style="2" customWidth="1"/>
    <col min="4328" max="4329" width="9.5703125" style="2" customWidth="1"/>
    <col min="4330" max="4576" width="9.140625" style="2"/>
    <col min="4577" max="4577" width="35.85546875" style="2" customWidth="1"/>
    <col min="4578" max="4578" width="8.5703125" style="2" customWidth="1"/>
    <col min="4579" max="4579" width="9.140625" style="2"/>
    <col min="4580" max="4580" width="9" style="2" customWidth="1"/>
    <col min="4581" max="4581" width="11.28515625" style="2" customWidth="1"/>
    <col min="4582" max="4582" width="11" style="2" customWidth="1"/>
    <col min="4583" max="4583" width="10.85546875" style="2" customWidth="1"/>
    <col min="4584" max="4585" width="9.5703125" style="2" customWidth="1"/>
    <col min="4586" max="4832" width="9.140625" style="2"/>
    <col min="4833" max="4833" width="35.85546875" style="2" customWidth="1"/>
    <col min="4834" max="4834" width="8.5703125" style="2" customWidth="1"/>
    <col min="4835" max="4835" width="9.140625" style="2"/>
    <col min="4836" max="4836" width="9" style="2" customWidth="1"/>
    <col min="4837" max="4837" width="11.28515625" style="2" customWidth="1"/>
    <col min="4838" max="4838" width="11" style="2" customWidth="1"/>
    <col min="4839" max="4839" width="10.85546875" style="2" customWidth="1"/>
    <col min="4840" max="4841" width="9.5703125" style="2" customWidth="1"/>
    <col min="4842" max="5088" width="9.140625" style="2"/>
    <col min="5089" max="5089" width="35.85546875" style="2" customWidth="1"/>
    <col min="5090" max="5090" width="8.5703125" style="2" customWidth="1"/>
    <col min="5091" max="5091" width="9.140625" style="2"/>
    <col min="5092" max="5092" width="9" style="2" customWidth="1"/>
    <col min="5093" max="5093" width="11.28515625" style="2" customWidth="1"/>
    <col min="5094" max="5094" width="11" style="2" customWidth="1"/>
    <col min="5095" max="5095" width="10.85546875" style="2" customWidth="1"/>
    <col min="5096" max="5097" width="9.5703125" style="2" customWidth="1"/>
    <col min="5098" max="5344" width="9.140625" style="2"/>
    <col min="5345" max="5345" width="35.85546875" style="2" customWidth="1"/>
    <col min="5346" max="5346" width="8.5703125" style="2" customWidth="1"/>
    <col min="5347" max="5347" width="9.140625" style="2"/>
    <col min="5348" max="5348" width="9" style="2" customWidth="1"/>
    <col min="5349" max="5349" width="11.28515625" style="2" customWidth="1"/>
    <col min="5350" max="5350" width="11" style="2" customWidth="1"/>
    <col min="5351" max="5351" width="10.85546875" style="2" customWidth="1"/>
    <col min="5352" max="5353" width="9.5703125" style="2" customWidth="1"/>
    <col min="5354" max="5600" width="9.140625" style="2"/>
    <col min="5601" max="5601" width="35.85546875" style="2" customWidth="1"/>
    <col min="5602" max="5602" width="8.5703125" style="2" customWidth="1"/>
    <col min="5603" max="5603" width="9.140625" style="2"/>
    <col min="5604" max="5604" width="9" style="2" customWidth="1"/>
    <col min="5605" max="5605" width="11.28515625" style="2" customWidth="1"/>
    <col min="5606" max="5606" width="11" style="2" customWidth="1"/>
    <col min="5607" max="5607" width="10.85546875" style="2" customWidth="1"/>
    <col min="5608" max="5609" width="9.5703125" style="2" customWidth="1"/>
    <col min="5610" max="5856" width="9.140625" style="2"/>
    <col min="5857" max="5857" width="35.85546875" style="2" customWidth="1"/>
    <col min="5858" max="5858" width="8.5703125" style="2" customWidth="1"/>
    <col min="5859" max="5859" width="9.140625" style="2"/>
    <col min="5860" max="5860" width="9" style="2" customWidth="1"/>
    <col min="5861" max="5861" width="11.28515625" style="2" customWidth="1"/>
    <col min="5862" max="5862" width="11" style="2" customWidth="1"/>
    <col min="5863" max="5863" width="10.85546875" style="2" customWidth="1"/>
    <col min="5864" max="5865" width="9.5703125" style="2" customWidth="1"/>
    <col min="5866" max="6112" width="9.140625" style="2"/>
    <col min="6113" max="6113" width="35.85546875" style="2" customWidth="1"/>
    <col min="6114" max="6114" width="8.5703125" style="2" customWidth="1"/>
    <col min="6115" max="6115" width="9.140625" style="2"/>
    <col min="6116" max="6116" width="9" style="2" customWidth="1"/>
    <col min="6117" max="6117" width="11.28515625" style="2" customWidth="1"/>
    <col min="6118" max="6118" width="11" style="2" customWidth="1"/>
    <col min="6119" max="6119" width="10.85546875" style="2" customWidth="1"/>
    <col min="6120" max="6121" width="9.5703125" style="2" customWidth="1"/>
    <col min="6122" max="6368" width="9.140625" style="2"/>
    <col min="6369" max="6369" width="35.85546875" style="2" customWidth="1"/>
    <col min="6370" max="6370" width="8.5703125" style="2" customWidth="1"/>
    <col min="6371" max="6371" width="9.140625" style="2"/>
    <col min="6372" max="6372" width="9" style="2" customWidth="1"/>
    <col min="6373" max="6373" width="11.28515625" style="2" customWidth="1"/>
    <col min="6374" max="6374" width="11" style="2" customWidth="1"/>
    <col min="6375" max="6375" width="10.85546875" style="2" customWidth="1"/>
    <col min="6376" max="6377" width="9.5703125" style="2" customWidth="1"/>
    <col min="6378" max="6624" width="9.140625" style="2"/>
    <col min="6625" max="6625" width="35.85546875" style="2" customWidth="1"/>
    <col min="6626" max="6626" width="8.5703125" style="2" customWidth="1"/>
    <col min="6627" max="6627" width="9.140625" style="2"/>
    <col min="6628" max="6628" width="9" style="2" customWidth="1"/>
    <col min="6629" max="6629" width="11.28515625" style="2" customWidth="1"/>
    <col min="6630" max="6630" width="11" style="2" customWidth="1"/>
    <col min="6631" max="6631" width="10.85546875" style="2" customWidth="1"/>
    <col min="6632" max="6633" width="9.5703125" style="2" customWidth="1"/>
    <col min="6634" max="6880" width="9.140625" style="2"/>
    <col min="6881" max="6881" width="35.85546875" style="2" customWidth="1"/>
    <col min="6882" max="6882" width="8.5703125" style="2" customWidth="1"/>
    <col min="6883" max="6883" width="9.140625" style="2"/>
    <col min="6884" max="6884" width="9" style="2" customWidth="1"/>
    <col min="6885" max="6885" width="11.28515625" style="2" customWidth="1"/>
    <col min="6886" max="6886" width="11" style="2" customWidth="1"/>
    <col min="6887" max="6887" width="10.85546875" style="2" customWidth="1"/>
    <col min="6888" max="6889" width="9.5703125" style="2" customWidth="1"/>
    <col min="6890" max="7136" width="9.140625" style="2"/>
    <col min="7137" max="7137" width="35.85546875" style="2" customWidth="1"/>
    <col min="7138" max="7138" width="8.5703125" style="2" customWidth="1"/>
    <col min="7139" max="7139" width="9.140625" style="2"/>
    <col min="7140" max="7140" width="9" style="2" customWidth="1"/>
    <col min="7141" max="7141" width="11.28515625" style="2" customWidth="1"/>
    <col min="7142" max="7142" width="11" style="2" customWidth="1"/>
    <col min="7143" max="7143" width="10.85546875" style="2" customWidth="1"/>
    <col min="7144" max="7145" width="9.5703125" style="2" customWidth="1"/>
    <col min="7146" max="7392" width="9.140625" style="2"/>
    <col min="7393" max="7393" width="35.85546875" style="2" customWidth="1"/>
    <col min="7394" max="7394" width="8.5703125" style="2" customWidth="1"/>
    <col min="7395" max="7395" width="9.140625" style="2"/>
    <col min="7396" max="7396" width="9" style="2" customWidth="1"/>
    <col min="7397" max="7397" width="11.28515625" style="2" customWidth="1"/>
    <col min="7398" max="7398" width="11" style="2" customWidth="1"/>
    <col min="7399" max="7399" width="10.85546875" style="2" customWidth="1"/>
    <col min="7400" max="7401" width="9.5703125" style="2" customWidth="1"/>
    <col min="7402" max="7648" width="9.140625" style="2"/>
    <col min="7649" max="7649" width="35.85546875" style="2" customWidth="1"/>
    <col min="7650" max="7650" width="8.5703125" style="2" customWidth="1"/>
    <col min="7651" max="7651" width="9.140625" style="2"/>
    <col min="7652" max="7652" width="9" style="2" customWidth="1"/>
    <col min="7653" max="7653" width="11.28515625" style="2" customWidth="1"/>
    <col min="7654" max="7654" width="11" style="2" customWidth="1"/>
    <col min="7655" max="7655" width="10.85546875" style="2" customWidth="1"/>
    <col min="7656" max="7657" width="9.5703125" style="2" customWidth="1"/>
    <col min="7658" max="7904" width="9.140625" style="2"/>
    <col min="7905" max="7905" width="35.85546875" style="2" customWidth="1"/>
    <col min="7906" max="7906" width="8.5703125" style="2" customWidth="1"/>
    <col min="7907" max="7907" width="9.140625" style="2"/>
    <col min="7908" max="7908" width="9" style="2" customWidth="1"/>
    <col min="7909" max="7909" width="11.28515625" style="2" customWidth="1"/>
    <col min="7910" max="7910" width="11" style="2" customWidth="1"/>
    <col min="7911" max="7911" width="10.85546875" style="2" customWidth="1"/>
    <col min="7912" max="7913" width="9.5703125" style="2" customWidth="1"/>
    <col min="7914" max="8160" width="9.140625" style="2"/>
    <col min="8161" max="8161" width="35.85546875" style="2" customWidth="1"/>
    <col min="8162" max="8162" width="8.5703125" style="2" customWidth="1"/>
    <col min="8163" max="8163" width="9.140625" style="2"/>
    <col min="8164" max="8164" width="9" style="2" customWidth="1"/>
    <col min="8165" max="8165" width="11.28515625" style="2" customWidth="1"/>
    <col min="8166" max="8166" width="11" style="2" customWidth="1"/>
    <col min="8167" max="8167" width="10.85546875" style="2" customWidth="1"/>
    <col min="8168" max="8169" width="9.5703125" style="2" customWidth="1"/>
    <col min="8170" max="8416" width="9.140625" style="2"/>
    <col min="8417" max="8417" width="35.85546875" style="2" customWidth="1"/>
    <col min="8418" max="8418" width="8.5703125" style="2" customWidth="1"/>
    <col min="8419" max="8419" width="9.140625" style="2"/>
    <col min="8420" max="8420" width="9" style="2" customWidth="1"/>
    <col min="8421" max="8421" width="11.28515625" style="2" customWidth="1"/>
    <col min="8422" max="8422" width="11" style="2" customWidth="1"/>
    <col min="8423" max="8423" width="10.85546875" style="2" customWidth="1"/>
    <col min="8424" max="8425" width="9.5703125" style="2" customWidth="1"/>
    <col min="8426" max="8672" width="9.140625" style="2"/>
    <col min="8673" max="8673" width="35.85546875" style="2" customWidth="1"/>
    <col min="8674" max="8674" width="8.5703125" style="2" customWidth="1"/>
    <col min="8675" max="8675" width="9.140625" style="2"/>
    <col min="8676" max="8676" width="9" style="2" customWidth="1"/>
    <col min="8677" max="8677" width="11.28515625" style="2" customWidth="1"/>
    <col min="8678" max="8678" width="11" style="2" customWidth="1"/>
    <col min="8679" max="8679" width="10.85546875" style="2" customWidth="1"/>
    <col min="8680" max="8681" width="9.5703125" style="2" customWidth="1"/>
    <col min="8682" max="8928" width="9.140625" style="2"/>
    <col min="8929" max="8929" width="35.85546875" style="2" customWidth="1"/>
    <col min="8930" max="8930" width="8.5703125" style="2" customWidth="1"/>
    <col min="8931" max="8931" width="9.140625" style="2"/>
    <col min="8932" max="8932" width="9" style="2" customWidth="1"/>
    <col min="8933" max="8933" width="11.28515625" style="2" customWidth="1"/>
    <col min="8934" max="8934" width="11" style="2" customWidth="1"/>
    <col min="8935" max="8935" width="10.85546875" style="2" customWidth="1"/>
    <col min="8936" max="8937" width="9.5703125" style="2" customWidth="1"/>
    <col min="8938" max="9184" width="9.140625" style="2"/>
    <col min="9185" max="9185" width="35.85546875" style="2" customWidth="1"/>
    <col min="9186" max="9186" width="8.5703125" style="2" customWidth="1"/>
    <col min="9187" max="9187" width="9.140625" style="2"/>
    <col min="9188" max="9188" width="9" style="2" customWidth="1"/>
    <col min="9189" max="9189" width="11.28515625" style="2" customWidth="1"/>
    <col min="9190" max="9190" width="11" style="2" customWidth="1"/>
    <col min="9191" max="9191" width="10.85546875" style="2" customWidth="1"/>
    <col min="9192" max="9193" width="9.5703125" style="2" customWidth="1"/>
    <col min="9194" max="9440" width="9.140625" style="2"/>
    <col min="9441" max="9441" width="35.85546875" style="2" customWidth="1"/>
    <col min="9442" max="9442" width="8.5703125" style="2" customWidth="1"/>
    <col min="9443" max="9443" width="9.140625" style="2"/>
    <col min="9444" max="9444" width="9" style="2" customWidth="1"/>
    <col min="9445" max="9445" width="11.28515625" style="2" customWidth="1"/>
    <col min="9446" max="9446" width="11" style="2" customWidth="1"/>
    <col min="9447" max="9447" width="10.85546875" style="2" customWidth="1"/>
    <col min="9448" max="9449" width="9.5703125" style="2" customWidth="1"/>
    <col min="9450" max="9696" width="9.140625" style="2"/>
    <col min="9697" max="9697" width="35.85546875" style="2" customWidth="1"/>
    <col min="9698" max="9698" width="8.5703125" style="2" customWidth="1"/>
    <col min="9699" max="9699" width="9.140625" style="2"/>
    <col min="9700" max="9700" width="9" style="2" customWidth="1"/>
    <col min="9701" max="9701" width="11.28515625" style="2" customWidth="1"/>
    <col min="9702" max="9702" width="11" style="2" customWidth="1"/>
    <col min="9703" max="9703" width="10.85546875" style="2" customWidth="1"/>
    <col min="9704" max="9705" width="9.5703125" style="2" customWidth="1"/>
    <col min="9706" max="9952" width="9.140625" style="2"/>
    <col min="9953" max="9953" width="35.85546875" style="2" customWidth="1"/>
    <col min="9954" max="9954" width="8.5703125" style="2" customWidth="1"/>
    <col min="9955" max="9955" width="9.140625" style="2"/>
    <col min="9956" max="9956" width="9" style="2" customWidth="1"/>
    <col min="9957" max="9957" width="11.28515625" style="2" customWidth="1"/>
    <col min="9958" max="9958" width="11" style="2" customWidth="1"/>
    <col min="9959" max="9959" width="10.85546875" style="2" customWidth="1"/>
    <col min="9960" max="9961" width="9.5703125" style="2" customWidth="1"/>
    <col min="9962" max="10208" width="9.140625" style="2"/>
    <col min="10209" max="10209" width="35.85546875" style="2" customWidth="1"/>
    <col min="10210" max="10210" width="8.5703125" style="2" customWidth="1"/>
    <col min="10211" max="10211" width="9.140625" style="2"/>
    <col min="10212" max="10212" width="9" style="2" customWidth="1"/>
    <col min="10213" max="10213" width="11.28515625" style="2" customWidth="1"/>
    <col min="10214" max="10214" width="11" style="2" customWidth="1"/>
    <col min="10215" max="10215" width="10.85546875" style="2" customWidth="1"/>
    <col min="10216" max="10217" width="9.5703125" style="2" customWidth="1"/>
    <col min="10218" max="10464" width="9.140625" style="2"/>
    <col min="10465" max="10465" width="35.85546875" style="2" customWidth="1"/>
    <col min="10466" max="10466" width="8.5703125" style="2" customWidth="1"/>
    <col min="10467" max="10467" width="9.140625" style="2"/>
    <col min="10468" max="10468" width="9" style="2" customWidth="1"/>
    <col min="10469" max="10469" width="11.28515625" style="2" customWidth="1"/>
    <col min="10470" max="10470" width="11" style="2" customWidth="1"/>
    <col min="10471" max="10471" width="10.85546875" style="2" customWidth="1"/>
    <col min="10472" max="10473" width="9.5703125" style="2" customWidth="1"/>
    <col min="10474" max="10720" width="9.140625" style="2"/>
    <col min="10721" max="10721" width="35.85546875" style="2" customWidth="1"/>
    <col min="10722" max="10722" width="8.5703125" style="2" customWidth="1"/>
    <col min="10723" max="10723" width="9.140625" style="2"/>
    <col min="10724" max="10724" width="9" style="2" customWidth="1"/>
    <col min="10725" max="10725" width="11.28515625" style="2" customWidth="1"/>
    <col min="10726" max="10726" width="11" style="2" customWidth="1"/>
    <col min="10727" max="10727" width="10.85546875" style="2" customWidth="1"/>
    <col min="10728" max="10729" width="9.5703125" style="2" customWidth="1"/>
    <col min="10730" max="10976" width="9.140625" style="2"/>
    <col min="10977" max="10977" width="35.85546875" style="2" customWidth="1"/>
    <col min="10978" max="10978" width="8.5703125" style="2" customWidth="1"/>
    <col min="10979" max="10979" width="9.140625" style="2"/>
    <col min="10980" max="10980" width="9" style="2" customWidth="1"/>
    <col min="10981" max="10981" width="11.28515625" style="2" customWidth="1"/>
    <col min="10982" max="10982" width="11" style="2" customWidth="1"/>
    <col min="10983" max="10983" width="10.85546875" style="2" customWidth="1"/>
    <col min="10984" max="10985" width="9.5703125" style="2" customWidth="1"/>
    <col min="10986" max="11232" width="9.140625" style="2"/>
    <col min="11233" max="11233" width="35.85546875" style="2" customWidth="1"/>
    <col min="11234" max="11234" width="8.5703125" style="2" customWidth="1"/>
    <col min="11235" max="11235" width="9.140625" style="2"/>
    <col min="11236" max="11236" width="9" style="2" customWidth="1"/>
    <col min="11237" max="11237" width="11.28515625" style="2" customWidth="1"/>
    <col min="11238" max="11238" width="11" style="2" customWidth="1"/>
    <col min="11239" max="11239" width="10.85546875" style="2" customWidth="1"/>
    <col min="11240" max="11241" width="9.5703125" style="2" customWidth="1"/>
    <col min="11242" max="11488" width="9.140625" style="2"/>
    <col min="11489" max="11489" width="35.85546875" style="2" customWidth="1"/>
    <col min="11490" max="11490" width="8.5703125" style="2" customWidth="1"/>
    <col min="11491" max="11491" width="9.140625" style="2"/>
    <col min="11492" max="11492" width="9" style="2" customWidth="1"/>
    <col min="11493" max="11493" width="11.28515625" style="2" customWidth="1"/>
    <col min="11494" max="11494" width="11" style="2" customWidth="1"/>
    <col min="11495" max="11495" width="10.85546875" style="2" customWidth="1"/>
    <col min="11496" max="11497" width="9.5703125" style="2" customWidth="1"/>
    <col min="11498" max="11744" width="9.140625" style="2"/>
    <col min="11745" max="11745" width="35.85546875" style="2" customWidth="1"/>
    <col min="11746" max="11746" width="8.5703125" style="2" customWidth="1"/>
    <col min="11747" max="11747" width="9.140625" style="2"/>
    <col min="11748" max="11748" width="9" style="2" customWidth="1"/>
    <col min="11749" max="11749" width="11.28515625" style="2" customWidth="1"/>
    <col min="11750" max="11750" width="11" style="2" customWidth="1"/>
    <col min="11751" max="11751" width="10.85546875" style="2" customWidth="1"/>
    <col min="11752" max="11753" width="9.5703125" style="2" customWidth="1"/>
    <col min="11754" max="12000" width="9.140625" style="2"/>
    <col min="12001" max="12001" width="35.85546875" style="2" customWidth="1"/>
    <col min="12002" max="12002" width="8.5703125" style="2" customWidth="1"/>
    <col min="12003" max="12003" width="9.140625" style="2"/>
    <col min="12004" max="12004" width="9" style="2" customWidth="1"/>
    <col min="12005" max="12005" width="11.28515625" style="2" customWidth="1"/>
    <col min="12006" max="12006" width="11" style="2" customWidth="1"/>
    <col min="12007" max="12007" width="10.85546875" style="2" customWidth="1"/>
    <col min="12008" max="12009" width="9.5703125" style="2" customWidth="1"/>
    <col min="12010" max="12256" width="9.140625" style="2"/>
    <col min="12257" max="12257" width="35.85546875" style="2" customWidth="1"/>
    <col min="12258" max="12258" width="8.5703125" style="2" customWidth="1"/>
    <col min="12259" max="12259" width="9.140625" style="2"/>
    <col min="12260" max="12260" width="9" style="2" customWidth="1"/>
    <col min="12261" max="12261" width="11.28515625" style="2" customWidth="1"/>
    <col min="12262" max="12262" width="11" style="2" customWidth="1"/>
    <col min="12263" max="12263" width="10.85546875" style="2" customWidth="1"/>
    <col min="12264" max="12265" width="9.5703125" style="2" customWidth="1"/>
    <col min="12266" max="12512" width="9.140625" style="2"/>
    <col min="12513" max="12513" width="35.85546875" style="2" customWidth="1"/>
    <col min="12514" max="12514" width="8.5703125" style="2" customWidth="1"/>
    <col min="12515" max="12515" width="9.140625" style="2"/>
    <col min="12516" max="12516" width="9" style="2" customWidth="1"/>
    <col min="12517" max="12517" width="11.28515625" style="2" customWidth="1"/>
    <col min="12518" max="12518" width="11" style="2" customWidth="1"/>
    <col min="12519" max="12519" width="10.85546875" style="2" customWidth="1"/>
    <col min="12520" max="12521" width="9.5703125" style="2" customWidth="1"/>
    <col min="12522" max="12768" width="9.140625" style="2"/>
    <col min="12769" max="12769" width="35.85546875" style="2" customWidth="1"/>
    <col min="12770" max="12770" width="8.5703125" style="2" customWidth="1"/>
    <col min="12771" max="12771" width="9.140625" style="2"/>
    <col min="12772" max="12772" width="9" style="2" customWidth="1"/>
    <col min="12773" max="12773" width="11.28515625" style="2" customWidth="1"/>
    <col min="12774" max="12774" width="11" style="2" customWidth="1"/>
    <col min="12775" max="12775" width="10.85546875" style="2" customWidth="1"/>
    <col min="12776" max="12777" width="9.5703125" style="2" customWidth="1"/>
    <col min="12778" max="13024" width="9.140625" style="2"/>
    <col min="13025" max="13025" width="35.85546875" style="2" customWidth="1"/>
    <col min="13026" max="13026" width="8.5703125" style="2" customWidth="1"/>
    <col min="13027" max="13027" width="9.140625" style="2"/>
    <col min="13028" max="13028" width="9" style="2" customWidth="1"/>
    <col min="13029" max="13029" width="11.28515625" style="2" customWidth="1"/>
    <col min="13030" max="13030" width="11" style="2" customWidth="1"/>
    <col min="13031" max="13031" width="10.85546875" style="2" customWidth="1"/>
    <col min="13032" max="13033" width="9.5703125" style="2" customWidth="1"/>
    <col min="13034" max="13280" width="9.140625" style="2"/>
    <col min="13281" max="13281" width="35.85546875" style="2" customWidth="1"/>
    <col min="13282" max="13282" width="8.5703125" style="2" customWidth="1"/>
    <col min="13283" max="13283" width="9.140625" style="2"/>
    <col min="13284" max="13284" width="9" style="2" customWidth="1"/>
    <col min="13285" max="13285" width="11.28515625" style="2" customWidth="1"/>
    <col min="13286" max="13286" width="11" style="2" customWidth="1"/>
    <col min="13287" max="13287" width="10.85546875" style="2" customWidth="1"/>
    <col min="13288" max="13289" width="9.5703125" style="2" customWidth="1"/>
    <col min="13290" max="13536" width="9.140625" style="2"/>
    <col min="13537" max="13537" width="35.85546875" style="2" customWidth="1"/>
    <col min="13538" max="13538" width="8.5703125" style="2" customWidth="1"/>
    <col min="13539" max="13539" width="9.140625" style="2"/>
    <col min="13540" max="13540" width="9" style="2" customWidth="1"/>
    <col min="13541" max="13541" width="11.28515625" style="2" customWidth="1"/>
    <col min="13542" max="13542" width="11" style="2" customWidth="1"/>
    <col min="13543" max="13543" width="10.85546875" style="2" customWidth="1"/>
    <col min="13544" max="13545" width="9.5703125" style="2" customWidth="1"/>
    <col min="13546" max="13792" width="9.140625" style="2"/>
    <col min="13793" max="13793" width="35.85546875" style="2" customWidth="1"/>
    <col min="13794" max="13794" width="8.5703125" style="2" customWidth="1"/>
    <col min="13795" max="13795" width="9.140625" style="2"/>
    <col min="13796" max="13796" width="9" style="2" customWidth="1"/>
    <col min="13797" max="13797" width="11.28515625" style="2" customWidth="1"/>
    <col min="13798" max="13798" width="11" style="2" customWidth="1"/>
    <col min="13799" max="13799" width="10.85546875" style="2" customWidth="1"/>
    <col min="13800" max="13801" width="9.5703125" style="2" customWidth="1"/>
    <col min="13802" max="14048" width="9.140625" style="2"/>
    <col min="14049" max="14049" width="35.85546875" style="2" customWidth="1"/>
    <col min="14050" max="14050" width="8.5703125" style="2" customWidth="1"/>
    <col min="14051" max="14051" width="9.140625" style="2"/>
    <col min="14052" max="14052" width="9" style="2" customWidth="1"/>
    <col min="14053" max="14053" width="11.28515625" style="2" customWidth="1"/>
    <col min="14054" max="14054" width="11" style="2" customWidth="1"/>
    <col min="14055" max="14055" width="10.85546875" style="2" customWidth="1"/>
    <col min="14056" max="14057" width="9.5703125" style="2" customWidth="1"/>
    <col min="14058" max="14304" width="9.140625" style="2"/>
    <col min="14305" max="14305" width="35.85546875" style="2" customWidth="1"/>
    <col min="14306" max="14306" width="8.5703125" style="2" customWidth="1"/>
    <col min="14307" max="14307" width="9.140625" style="2"/>
    <col min="14308" max="14308" width="9" style="2" customWidth="1"/>
    <col min="14309" max="14309" width="11.28515625" style="2" customWidth="1"/>
    <col min="14310" max="14310" width="11" style="2" customWidth="1"/>
    <col min="14311" max="14311" width="10.85546875" style="2" customWidth="1"/>
    <col min="14312" max="14313" width="9.5703125" style="2" customWidth="1"/>
    <col min="14314" max="14560" width="9.140625" style="2"/>
    <col min="14561" max="14561" width="35.85546875" style="2" customWidth="1"/>
    <col min="14562" max="14562" width="8.5703125" style="2" customWidth="1"/>
    <col min="14563" max="14563" width="9.140625" style="2"/>
    <col min="14564" max="14564" width="9" style="2" customWidth="1"/>
    <col min="14565" max="14565" width="11.28515625" style="2" customWidth="1"/>
    <col min="14566" max="14566" width="11" style="2" customWidth="1"/>
    <col min="14567" max="14567" width="10.85546875" style="2" customWidth="1"/>
    <col min="14568" max="14569" width="9.5703125" style="2" customWidth="1"/>
    <col min="14570" max="14816" width="9.140625" style="2"/>
    <col min="14817" max="14817" width="35.85546875" style="2" customWidth="1"/>
    <col min="14818" max="14818" width="8.5703125" style="2" customWidth="1"/>
    <col min="14819" max="14819" width="9.140625" style="2"/>
    <col min="14820" max="14820" width="9" style="2" customWidth="1"/>
    <col min="14821" max="14821" width="11.28515625" style="2" customWidth="1"/>
    <col min="14822" max="14822" width="11" style="2" customWidth="1"/>
    <col min="14823" max="14823" width="10.85546875" style="2" customWidth="1"/>
    <col min="14824" max="14825" width="9.5703125" style="2" customWidth="1"/>
    <col min="14826" max="15072" width="9.140625" style="2"/>
    <col min="15073" max="15073" width="35.85546875" style="2" customWidth="1"/>
    <col min="15074" max="15074" width="8.5703125" style="2" customWidth="1"/>
    <col min="15075" max="15075" width="9.140625" style="2"/>
    <col min="15076" max="15076" width="9" style="2" customWidth="1"/>
    <col min="15077" max="15077" width="11.28515625" style="2" customWidth="1"/>
    <col min="15078" max="15078" width="11" style="2" customWidth="1"/>
    <col min="15079" max="15079" width="10.85546875" style="2" customWidth="1"/>
    <col min="15080" max="15081" width="9.5703125" style="2" customWidth="1"/>
    <col min="15082" max="15328" width="9.140625" style="2"/>
    <col min="15329" max="15329" width="35.85546875" style="2" customWidth="1"/>
    <col min="15330" max="15330" width="8.5703125" style="2" customWidth="1"/>
    <col min="15331" max="15331" width="9.140625" style="2"/>
    <col min="15332" max="15332" width="9" style="2" customWidth="1"/>
    <col min="15333" max="15333" width="11.28515625" style="2" customWidth="1"/>
    <col min="15334" max="15334" width="11" style="2" customWidth="1"/>
    <col min="15335" max="15335" width="10.85546875" style="2" customWidth="1"/>
    <col min="15336" max="15337" width="9.5703125" style="2" customWidth="1"/>
    <col min="15338" max="15584" width="9.140625" style="2"/>
    <col min="15585" max="15585" width="35.85546875" style="2" customWidth="1"/>
    <col min="15586" max="15586" width="8.5703125" style="2" customWidth="1"/>
    <col min="15587" max="15587" width="9.140625" style="2"/>
    <col min="15588" max="15588" width="9" style="2" customWidth="1"/>
    <col min="15589" max="15589" width="11.28515625" style="2" customWidth="1"/>
    <col min="15590" max="15590" width="11" style="2" customWidth="1"/>
    <col min="15591" max="15591" width="10.85546875" style="2" customWidth="1"/>
    <col min="15592" max="15593" width="9.5703125" style="2" customWidth="1"/>
    <col min="15594" max="15840" width="9.140625" style="2"/>
    <col min="15841" max="15841" width="35.85546875" style="2" customWidth="1"/>
    <col min="15842" max="15842" width="8.5703125" style="2" customWidth="1"/>
    <col min="15843" max="15843" width="9.140625" style="2"/>
    <col min="15844" max="15844" width="9" style="2" customWidth="1"/>
    <col min="15845" max="15845" width="11.28515625" style="2" customWidth="1"/>
    <col min="15846" max="15846" width="11" style="2" customWidth="1"/>
    <col min="15847" max="15847" width="10.85546875" style="2" customWidth="1"/>
    <col min="15848" max="15849" width="9.5703125" style="2" customWidth="1"/>
    <col min="15850" max="16096" width="9.140625" style="2"/>
    <col min="16097" max="16097" width="35.85546875" style="2" customWidth="1"/>
    <col min="16098" max="16098" width="8.5703125" style="2" customWidth="1"/>
    <col min="16099" max="16099" width="9.140625" style="2"/>
    <col min="16100" max="16100" width="9" style="2" customWidth="1"/>
    <col min="16101" max="16101" width="11.28515625" style="2" customWidth="1"/>
    <col min="16102" max="16102" width="11" style="2" customWidth="1"/>
    <col min="16103" max="16103" width="10.85546875" style="2" customWidth="1"/>
    <col min="16104" max="16105" width="9.5703125" style="2" customWidth="1"/>
    <col min="16106" max="16384" width="9.140625" style="2"/>
  </cols>
  <sheetData>
    <row r="1" spans="1:19" x14ac:dyDescent="0.25">
      <c r="A1" s="14" t="s">
        <v>103</v>
      </c>
      <c r="B1" s="14"/>
      <c r="C1" s="15"/>
      <c r="D1" s="15"/>
      <c r="E1" s="15"/>
      <c r="F1" s="15"/>
      <c r="G1" s="15"/>
      <c r="M1" s="14" t="s">
        <v>103</v>
      </c>
      <c r="N1" s="14"/>
      <c r="O1" s="15"/>
      <c r="P1" s="15"/>
      <c r="Q1" s="15"/>
      <c r="R1" s="15"/>
      <c r="S1" s="15"/>
    </row>
    <row r="2" spans="1:19" x14ac:dyDescent="0.25">
      <c r="A2" s="14" t="s">
        <v>311</v>
      </c>
      <c r="B2" s="14"/>
      <c r="C2" s="14"/>
      <c r="D2" s="14"/>
      <c r="E2" s="14"/>
      <c r="F2" s="14"/>
      <c r="G2" s="14"/>
      <c r="M2" s="14" t="s">
        <v>311</v>
      </c>
      <c r="N2" s="14"/>
      <c r="O2" s="14"/>
      <c r="P2" s="14"/>
      <c r="Q2" s="14"/>
      <c r="R2" s="14"/>
      <c r="S2" s="14"/>
    </row>
    <row r="3" spans="1:19" x14ac:dyDescent="0.25">
      <c r="A3" s="15"/>
      <c r="B3" s="15"/>
      <c r="C3" s="15"/>
      <c r="D3" s="15"/>
      <c r="E3" s="15"/>
      <c r="F3" s="15"/>
      <c r="G3" s="15"/>
      <c r="M3" s="15"/>
      <c r="N3" s="15"/>
      <c r="O3" s="15"/>
      <c r="P3" s="15"/>
      <c r="Q3" s="15"/>
      <c r="R3" s="15"/>
      <c r="S3" s="15"/>
    </row>
    <row r="4" spans="1:19" ht="27" x14ac:dyDescent="0.25">
      <c r="A4" s="16" t="s">
        <v>1</v>
      </c>
      <c r="B4" s="17" t="s">
        <v>2</v>
      </c>
      <c r="C4" s="17" t="s">
        <v>3</v>
      </c>
      <c r="D4" s="17" t="s">
        <v>4</v>
      </c>
      <c r="E4" s="17" t="s">
        <v>5</v>
      </c>
      <c r="F4" s="17" t="s">
        <v>6</v>
      </c>
      <c r="G4" s="17" t="s">
        <v>295</v>
      </c>
      <c r="M4" s="16" t="s">
        <v>1</v>
      </c>
      <c r="N4" s="17" t="s">
        <v>2</v>
      </c>
      <c r="O4" s="17" t="s">
        <v>3</v>
      </c>
      <c r="P4" s="17" t="s">
        <v>4</v>
      </c>
      <c r="Q4" s="17" t="s">
        <v>5</v>
      </c>
      <c r="R4" s="17" t="s">
        <v>6</v>
      </c>
      <c r="S4" s="17" t="s">
        <v>295</v>
      </c>
    </row>
    <row r="5" spans="1:19" x14ac:dyDescent="0.25">
      <c r="A5" s="15"/>
      <c r="B5" s="21"/>
      <c r="C5" s="21"/>
      <c r="D5" s="21"/>
      <c r="E5" s="21"/>
      <c r="F5" s="21"/>
      <c r="G5" s="21"/>
      <c r="M5" s="15"/>
      <c r="N5" s="21"/>
      <c r="O5" s="21"/>
      <c r="P5" s="21"/>
      <c r="Q5" s="21"/>
      <c r="R5" s="21"/>
      <c r="S5" s="21"/>
    </row>
    <row r="6" spans="1:19" x14ac:dyDescent="0.25">
      <c r="A6" s="18" t="s">
        <v>7</v>
      </c>
      <c r="B6" s="73">
        <v>0</v>
      </c>
      <c r="C6" s="160">
        <v>0</v>
      </c>
      <c r="D6" s="160">
        <v>0</v>
      </c>
      <c r="E6" s="160">
        <v>0</v>
      </c>
      <c r="F6" s="160">
        <v>0</v>
      </c>
      <c r="G6" s="160">
        <v>0</v>
      </c>
      <c r="H6" s="3"/>
      <c r="M6" s="18" t="s">
        <v>7</v>
      </c>
      <c r="N6" s="73" t="s">
        <v>11</v>
      </c>
      <c r="O6" s="73" t="s">
        <v>11</v>
      </c>
      <c r="P6" s="73" t="s">
        <v>11</v>
      </c>
      <c r="Q6" s="73" t="s">
        <v>11</v>
      </c>
      <c r="R6" s="73" t="s">
        <v>11</v>
      </c>
      <c r="S6" s="73" t="s">
        <v>11</v>
      </c>
    </row>
    <row r="7" spans="1:19" x14ac:dyDescent="0.25">
      <c r="A7" s="18" t="s">
        <v>8</v>
      </c>
      <c r="B7" s="19">
        <v>0</v>
      </c>
      <c r="C7" s="19">
        <v>0</v>
      </c>
      <c r="D7" s="19">
        <v>0</v>
      </c>
      <c r="E7" s="19">
        <v>0</v>
      </c>
      <c r="F7" s="19">
        <v>0</v>
      </c>
      <c r="G7" s="19">
        <v>0</v>
      </c>
      <c r="M7" s="18" t="s">
        <v>8</v>
      </c>
      <c r="N7" s="19">
        <v>0</v>
      </c>
      <c r="O7" s="19">
        <v>0</v>
      </c>
      <c r="P7" s="19">
        <v>0</v>
      </c>
      <c r="Q7" s="19">
        <v>0</v>
      </c>
      <c r="R7" s="19">
        <v>0</v>
      </c>
      <c r="S7" s="19">
        <v>0</v>
      </c>
    </row>
    <row r="8" spans="1:19" x14ac:dyDescent="0.25">
      <c r="A8" s="18" t="s">
        <v>9</v>
      </c>
      <c r="B8" s="73" t="s">
        <v>11</v>
      </c>
      <c r="C8" s="73" t="s">
        <v>11</v>
      </c>
      <c r="D8" s="73" t="s">
        <v>11</v>
      </c>
      <c r="E8" s="73" t="s">
        <v>11</v>
      </c>
      <c r="F8" s="73" t="s">
        <v>11</v>
      </c>
      <c r="G8" s="73" t="s">
        <v>11</v>
      </c>
      <c r="M8" s="18" t="s">
        <v>9</v>
      </c>
      <c r="N8" s="73" t="s">
        <v>11</v>
      </c>
      <c r="O8" s="73" t="s">
        <v>11</v>
      </c>
      <c r="P8" s="73" t="s">
        <v>11</v>
      </c>
      <c r="Q8" s="73" t="s">
        <v>11</v>
      </c>
      <c r="R8" s="73" t="s">
        <v>11</v>
      </c>
      <c r="S8" s="73" t="s">
        <v>11</v>
      </c>
    </row>
    <row r="9" spans="1:19" x14ac:dyDescent="0.25">
      <c r="A9" s="18" t="s">
        <v>10</v>
      </c>
      <c r="B9" s="19">
        <v>0</v>
      </c>
      <c r="C9" s="19">
        <v>0</v>
      </c>
      <c r="D9" s="19">
        <v>0</v>
      </c>
      <c r="E9" s="19">
        <v>0</v>
      </c>
      <c r="F9" s="19">
        <v>0</v>
      </c>
      <c r="G9" s="19">
        <v>0</v>
      </c>
      <c r="M9" s="18" t="s">
        <v>10</v>
      </c>
      <c r="N9" s="19">
        <v>0</v>
      </c>
      <c r="O9" s="19">
        <v>0</v>
      </c>
      <c r="P9" s="19">
        <v>0</v>
      </c>
      <c r="Q9" s="19">
        <v>0</v>
      </c>
      <c r="R9" s="19">
        <v>0</v>
      </c>
      <c r="S9" s="19">
        <v>0</v>
      </c>
    </row>
    <row r="10" spans="1:19" ht="14.25" customHeight="1" x14ac:dyDescent="0.25">
      <c r="A10" s="18" t="s">
        <v>12</v>
      </c>
      <c r="B10" s="19">
        <v>103</v>
      </c>
      <c r="C10" s="19">
        <v>3129</v>
      </c>
      <c r="D10" s="19">
        <v>3033</v>
      </c>
      <c r="E10" s="19">
        <v>607087</v>
      </c>
      <c r="F10" s="19">
        <v>239295</v>
      </c>
      <c r="G10" s="19">
        <v>63053</v>
      </c>
      <c r="H10" s="3"/>
      <c r="M10" s="18" t="s">
        <v>12</v>
      </c>
      <c r="N10" s="19">
        <v>103</v>
      </c>
      <c r="O10" s="19">
        <v>3129</v>
      </c>
      <c r="P10" s="19">
        <v>3033</v>
      </c>
      <c r="Q10" s="19">
        <v>607087</v>
      </c>
      <c r="R10" s="19">
        <v>239295</v>
      </c>
      <c r="S10" s="19">
        <v>63053</v>
      </c>
    </row>
    <row r="11" spans="1:19" x14ac:dyDescent="0.25">
      <c r="A11" s="18" t="s">
        <v>13</v>
      </c>
      <c r="B11" s="19">
        <v>4</v>
      </c>
      <c r="C11" s="19">
        <v>139</v>
      </c>
      <c r="D11" s="19">
        <v>136</v>
      </c>
      <c r="E11" s="19">
        <v>17222</v>
      </c>
      <c r="F11" s="19">
        <v>7784</v>
      </c>
      <c r="G11" s="19">
        <v>1622</v>
      </c>
      <c r="H11" s="3"/>
      <c r="M11" s="18" t="s">
        <v>13</v>
      </c>
      <c r="N11" s="19">
        <v>4</v>
      </c>
      <c r="O11" s="19">
        <v>139</v>
      </c>
      <c r="P11" s="19">
        <v>136</v>
      </c>
      <c r="Q11" s="19">
        <v>17222</v>
      </c>
      <c r="R11" s="19">
        <v>7784</v>
      </c>
      <c r="S11" s="19">
        <v>1622</v>
      </c>
    </row>
    <row r="12" spans="1:19" x14ac:dyDescent="0.25">
      <c r="A12" s="18" t="s">
        <v>14</v>
      </c>
      <c r="B12" s="19">
        <v>18624</v>
      </c>
      <c r="C12" s="19">
        <v>560799</v>
      </c>
      <c r="D12" s="19">
        <v>541113</v>
      </c>
      <c r="E12" s="19">
        <v>108671754</v>
      </c>
      <c r="F12" s="19">
        <v>30891780</v>
      </c>
      <c r="G12" s="19">
        <v>4042179</v>
      </c>
      <c r="H12" s="3"/>
      <c r="M12" s="18" t="s">
        <v>14</v>
      </c>
      <c r="N12" s="19">
        <v>18624</v>
      </c>
      <c r="O12" s="19">
        <v>560799</v>
      </c>
      <c r="P12" s="19">
        <v>541113</v>
      </c>
      <c r="Q12" s="19">
        <v>108671754</v>
      </c>
      <c r="R12" s="19">
        <v>30891780</v>
      </c>
      <c r="S12" s="19">
        <v>4042179</v>
      </c>
    </row>
    <row r="13" spans="1:19" x14ac:dyDescent="0.25">
      <c r="A13" s="18" t="s">
        <v>15</v>
      </c>
      <c r="B13" s="19">
        <v>1796</v>
      </c>
      <c r="C13" s="19">
        <v>53248</v>
      </c>
      <c r="D13" s="19">
        <v>50989</v>
      </c>
      <c r="E13" s="19">
        <v>16711115</v>
      </c>
      <c r="F13" s="19">
        <v>2865708</v>
      </c>
      <c r="G13" s="19">
        <v>411219</v>
      </c>
      <c r="H13" s="3"/>
      <c r="M13" s="18" t="s">
        <v>15</v>
      </c>
      <c r="N13" s="19">
        <v>1796</v>
      </c>
      <c r="O13" s="19">
        <v>53248</v>
      </c>
      <c r="P13" s="19">
        <v>50989</v>
      </c>
      <c r="Q13" s="19">
        <v>16711115</v>
      </c>
      <c r="R13" s="19">
        <v>2865708</v>
      </c>
      <c r="S13" s="19">
        <v>411219</v>
      </c>
    </row>
    <row r="14" spans="1:19" x14ac:dyDescent="0.25">
      <c r="A14" s="18" t="s">
        <v>16</v>
      </c>
      <c r="B14" s="19">
        <v>226</v>
      </c>
      <c r="C14" s="19">
        <v>6837</v>
      </c>
      <c r="D14" s="19">
        <v>6356</v>
      </c>
      <c r="E14" s="19">
        <v>3354655</v>
      </c>
      <c r="F14" s="19">
        <v>593180</v>
      </c>
      <c r="G14" s="19">
        <v>103470</v>
      </c>
      <c r="H14" s="3"/>
      <c r="M14" s="18" t="s">
        <v>16</v>
      </c>
      <c r="N14" s="19">
        <v>226</v>
      </c>
      <c r="O14" s="19">
        <v>6837</v>
      </c>
      <c r="P14" s="19">
        <v>6356</v>
      </c>
      <c r="Q14" s="19">
        <v>3354655</v>
      </c>
      <c r="R14" s="19">
        <v>593180</v>
      </c>
      <c r="S14" s="19">
        <v>103470</v>
      </c>
    </row>
    <row r="15" spans="1:19" x14ac:dyDescent="0.25">
      <c r="A15" s="18" t="s">
        <v>17</v>
      </c>
      <c r="B15" s="19">
        <v>3</v>
      </c>
      <c r="C15" s="19">
        <v>102</v>
      </c>
      <c r="D15" s="19">
        <v>102</v>
      </c>
      <c r="E15" s="19">
        <v>28000</v>
      </c>
      <c r="F15" s="19">
        <v>4912</v>
      </c>
      <c r="G15" s="19">
        <v>368</v>
      </c>
      <c r="M15" s="18" t="s">
        <v>17</v>
      </c>
      <c r="N15" s="19">
        <v>3</v>
      </c>
      <c r="O15" s="19">
        <v>102</v>
      </c>
      <c r="P15" s="19">
        <v>102</v>
      </c>
      <c r="Q15" s="19">
        <v>28000</v>
      </c>
      <c r="R15" s="19">
        <v>4912</v>
      </c>
      <c r="S15" s="19">
        <v>368</v>
      </c>
    </row>
    <row r="16" spans="1:19" x14ac:dyDescent="0.25">
      <c r="A16" s="18" t="s">
        <v>18</v>
      </c>
      <c r="B16" s="19">
        <v>701</v>
      </c>
      <c r="C16" s="19">
        <v>21550</v>
      </c>
      <c r="D16" s="19">
        <v>20761</v>
      </c>
      <c r="E16" s="19">
        <v>3532199</v>
      </c>
      <c r="F16" s="19">
        <v>1016466</v>
      </c>
      <c r="G16" s="19">
        <v>113119</v>
      </c>
      <c r="H16" s="3"/>
      <c r="M16" s="18" t="s">
        <v>18</v>
      </c>
      <c r="N16" s="19">
        <v>701</v>
      </c>
      <c r="O16" s="19">
        <v>21550</v>
      </c>
      <c r="P16" s="19">
        <v>20761</v>
      </c>
      <c r="Q16" s="19">
        <v>3532199</v>
      </c>
      <c r="R16" s="19">
        <v>1016466</v>
      </c>
      <c r="S16" s="19">
        <v>113119</v>
      </c>
    </row>
    <row r="17" spans="1:19" ht="27" x14ac:dyDescent="0.25">
      <c r="A17" s="18" t="s">
        <v>19</v>
      </c>
      <c r="B17" s="19">
        <v>1069</v>
      </c>
      <c r="C17" s="19">
        <v>30967</v>
      </c>
      <c r="D17" s="19">
        <v>29907</v>
      </c>
      <c r="E17" s="19">
        <v>3220943</v>
      </c>
      <c r="F17" s="19">
        <v>921168</v>
      </c>
      <c r="G17" s="19">
        <v>55687</v>
      </c>
      <c r="H17" s="3"/>
      <c r="M17" s="18" t="s">
        <v>19</v>
      </c>
      <c r="N17" s="19">
        <v>1069</v>
      </c>
      <c r="O17" s="19">
        <v>30967</v>
      </c>
      <c r="P17" s="19">
        <v>29907</v>
      </c>
      <c r="Q17" s="19">
        <v>3220943</v>
      </c>
      <c r="R17" s="19">
        <v>921168</v>
      </c>
      <c r="S17" s="19">
        <v>55687</v>
      </c>
    </row>
    <row r="18" spans="1:19" x14ac:dyDescent="0.25">
      <c r="A18" s="18" t="s">
        <v>20</v>
      </c>
      <c r="B18" s="19">
        <v>999</v>
      </c>
      <c r="C18" s="19">
        <v>29543</v>
      </c>
      <c r="D18" s="19">
        <v>28487</v>
      </c>
      <c r="E18" s="19">
        <v>3643364</v>
      </c>
      <c r="F18" s="19">
        <v>1033228</v>
      </c>
      <c r="G18" s="19">
        <v>121714</v>
      </c>
      <c r="H18" s="3"/>
      <c r="M18" s="18" t="s">
        <v>20</v>
      </c>
      <c r="N18" s="19">
        <v>999</v>
      </c>
      <c r="O18" s="19">
        <v>29543</v>
      </c>
      <c r="P18" s="19">
        <v>28487</v>
      </c>
      <c r="Q18" s="19">
        <v>3643364</v>
      </c>
      <c r="R18" s="19">
        <v>1033228</v>
      </c>
      <c r="S18" s="19">
        <v>121714</v>
      </c>
    </row>
    <row r="19" spans="1:19" ht="40.5" x14ac:dyDescent="0.25">
      <c r="A19" s="18" t="s">
        <v>21</v>
      </c>
      <c r="B19" s="19">
        <v>410</v>
      </c>
      <c r="C19" s="19">
        <v>11795</v>
      </c>
      <c r="D19" s="19">
        <v>11297</v>
      </c>
      <c r="E19" s="19">
        <v>2170767</v>
      </c>
      <c r="F19" s="19">
        <v>547984</v>
      </c>
      <c r="G19" s="19">
        <v>75561</v>
      </c>
      <c r="H19" s="3"/>
      <c r="M19" s="18" t="s">
        <v>21</v>
      </c>
      <c r="N19" s="19">
        <v>410</v>
      </c>
      <c r="O19" s="19">
        <v>11795</v>
      </c>
      <c r="P19" s="19">
        <v>11297</v>
      </c>
      <c r="Q19" s="19">
        <v>2170767</v>
      </c>
      <c r="R19" s="19">
        <v>547984</v>
      </c>
      <c r="S19" s="19">
        <v>75561</v>
      </c>
    </row>
    <row r="20" spans="1:19" x14ac:dyDescent="0.25">
      <c r="A20" s="18" t="s">
        <v>22</v>
      </c>
      <c r="B20" s="19">
        <v>345</v>
      </c>
      <c r="C20" s="19">
        <v>10280</v>
      </c>
      <c r="D20" s="19">
        <v>9922</v>
      </c>
      <c r="E20" s="19">
        <v>2680718</v>
      </c>
      <c r="F20" s="19">
        <v>709805</v>
      </c>
      <c r="G20" s="19">
        <v>145796</v>
      </c>
      <c r="H20" s="3"/>
      <c r="M20" s="18" t="s">
        <v>22</v>
      </c>
      <c r="N20" s="19">
        <v>345</v>
      </c>
      <c r="O20" s="19">
        <v>10280</v>
      </c>
      <c r="P20" s="19">
        <v>9922</v>
      </c>
      <c r="Q20" s="19">
        <v>2680718</v>
      </c>
      <c r="R20" s="19">
        <v>709805</v>
      </c>
      <c r="S20" s="19">
        <v>145796</v>
      </c>
    </row>
    <row r="21" spans="1:19" x14ac:dyDescent="0.25">
      <c r="A21" s="18" t="s">
        <v>23</v>
      </c>
      <c r="B21" s="19">
        <v>387</v>
      </c>
      <c r="C21" s="19">
        <v>11399</v>
      </c>
      <c r="D21" s="19">
        <v>10968</v>
      </c>
      <c r="E21" s="19">
        <v>1513725</v>
      </c>
      <c r="F21" s="19">
        <v>529338</v>
      </c>
      <c r="G21" s="19">
        <v>64085</v>
      </c>
      <c r="H21" s="3"/>
      <c r="M21" s="18" t="s">
        <v>23</v>
      </c>
      <c r="N21" s="19">
        <v>387</v>
      </c>
      <c r="O21" s="19">
        <v>11399</v>
      </c>
      <c r="P21" s="19">
        <v>10968</v>
      </c>
      <c r="Q21" s="19">
        <v>1513725</v>
      </c>
      <c r="R21" s="19">
        <v>529338</v>
      </c>
      <c r="S21" s="19">
        <v>64085</v>
      </c>
    </row>
    <row r="22" spans="1:19" ht="27" x14ac:dyDescent="0.25">
      <c r="A22" s="18" t="s">
        <v>24</v>
      </c>
      <c r="B22" s="19">
        <v>42</v>
      </c>
      <c r="C22" s="19">
        <v>1286</v>
      </c>
      <c r="D22" s="19">
        <v>1249</v>
      </c>
      <c r="E22" s="19">
        <v>836506</v>
      </c>
      <c r="F22" s="19">
        <v>125159</v>
      </c>
      <c r="G22" s="19">
        <v>21159</v>
      </c>
      <c r="H22" s="3"/>
      <c r="M22" s="18" t="s">
        <v>24</v>
      </c>
      <c r="N22" s="19">
        <v>42</v>
      </c>
      <c r="O22" s="19">
        <v>1286</v>
      </c>
      <c r="P22" s="19">
        <v>1249</v>
      </c>
      <c r="Q22" s="19">
        <v>836506</v>
      </c>
      <c r="R22" s="19">
        <v>125159</v>
      </c>
      <c r="S22" s="19">
        <v>21159</v>
      </c>
    </row>
    <row r="23" spans="1:19" x14ac:dyDescent="0.25">
      <c r="A23" s="18" t="s">
        <v>25</v>
      </c>
      <c r="B23" s="19">
        <v>492</v>
      </c>
      <c r="C23" s="19">
        <v>15500</v>
      </c>
      <c r="D23" s="19">
        <v>15057</v>
      </c>
      <c r="E23" s="19">
        <v>5650166</v>
      </c>
      <c r="F23" s="19">
        <v>1372825</v>
      </c>
      <c r="G23" s="19">
        <v>276916</v>
      </c>
      <c r="H23" s="3"/>
      <c r="M23" s="18" t="s">
        <v>25</v>
      </c>
      <c r="N23" s="19">
        <v>492</v>
      </c>
      <c r="O23" s="19">
        <v>15500</v>
      </c>
      <c r="P23" s="19">
        <v>15057</v>
      </c>
      <c r="Q23" s="19">
        <v>5650166</v>
      </c>
      <c r="R23" s="19">
        <v>1372825</v>
      </c>
      <c r="S23" s="19">
        <v>276916</v>
      </c>
    </row>
    <row r="24" spans="1:19" ht="27" x14ac:dyDescent="0.25">
      <c r="A24" s="18" t="s">
        <v>26</v>
      </c>
      <c r="B24" s="19">
        <v>37</v>
      </c>
      <c r="C24" s="19">
        <v>1180</v>
      </c>
      <c r="D24" s="19">
        <v>1162</v>
      </c>
      <c r="E24" s="19">
        <v>315248</v>
      </c>
      <c r="F24" s="19">
        <v>109831</v>
      </c>
      <c r="G24" s="19">
        <v>46841</v>
      </c>
      <c r="H24" s="3"/>
      <c r="M24" s="18" t="s">
        <v>26</v>
      </c>
      <c r="N24" s="19">
        <v>37</v>
      </c>
      <c r="O24" s="19">
        <v>1180</v>
      </c>
      <c r="P24" s="19">
        <v>1162</v>
      </c>
      <c r="Q24" s="19">
        <v>315248</v>
      </c>
      <c r="R24" s="19">
        <v>109831</v>
      </c>
      <c r="S24" s="19">
        <v>46841</v>
      </c>
    </row>
    <row r="25" spans="1:19" ht="15.75" customHeight="1" x14ac:dyDescent="0.25">
      <c r="A25" s="18" t="s">
        <v>27</v>
      </c>
      <c r="B25" s="19">
        <v>1105</v>
      </c>
      <c r="C25" s="19">
        <v>33707</v>
      </c>
      <c r="D25" s="19">
        <v>32590</v>
      </c>
      <c r="E25" s="19">
        <v>7296850</v>
      </c>
      <c r="F25" s="19">
        <v>2177180</v>
      </c>
      <c r="G25" s="19">
        <v>279533</v>
      </c>
      <c r="H25" s="3"/>
      <c r="M25" s="18" t="s">
        <v>27</v>
      </c>
      <c r="N25" s="19">
        <v>1105</v>
      </c>
      <c r="O25" s="19">
        <v>33707</v>
      </c>
      <c r="P25" s="19">
        <v>32590</v>
      </c>
      <c r="Q25" s="19">
        <v>7296850</v>
      </c>
      <c r="R25" s="19">
        <v>2177180</v>
      </c>
      <c r="S25" s="19">
        <v>279533</v>
      </c>
    </row>
    <row r="26" spans="1:19" ht="27" x14ac:dyDescent="0.25">
      <c r="A26" s="18" t="s">
        <v>28</v>
      </c>
      <c r="B26" s="19">
        <v>624</v>
      </c>
      <c r="C26" s="19">
        <v>18468</v>
      </c>
      <c r="D26" s="19">
        <v>17774</v>
      </c>
      <c r="E26" s="19">
        <v>3489211</v>
      </c>
      <c r="F26" s="19">
        <v>1078029</v>
      </c>
      <c r="G26" s="19">
        <v>172900</v>
      </c>
      <c r="H26" s="3"/>
      <c r="M26" s="18" t="s">
        <v>28</v>
      </c>
      <c r="N26" s="19">
        <v>624</v>
      </c>
      <c r="O26" s="19">
        <v>18468</v>
      </c>
      <c r="P26" s="19">
        <v>17774</v>
      </c>
      <c r="Q26" s="19">
        <v>3489211</v>
      </c>
      <c r="R26" s="19">
        <v>1078029</v>
      </c>
      <c r="S26" s="19">
        <v>172900</v>
      </c>
    </row>
    <row r="27" spans="1:19" x14ac:dyDescent="0.25">
      <c r="A27" s="18" t="s">
        <v>29</v>
      </c>
      <c r="B27" s="19">
        <v>366</v>
      </c>
      <c r="C27" s="19">
        <v>11458</v>
      </c>
      <c r="D27" s="19">
        <v>11087</v>
      </c>
      <c r="E27" s="19">
        <v>4474339</v>
      </c>
      <c r="F27" s="19">
        <v>762909</v>
      </c>
      <c r="G27" s="19">
        <v>140717</v>
      </c>
      <c r="H27" s="3"/>
      <c r="M27" s="18" t="s">
        <v>29</v>
      </c>
      <c r="N27" s="19">
        <v>366</v>
      </c>
      <c r="O27" s="19">
        <v>11458</v>
      </c>
      <c r="P27" s="19">
        <v>11087</v>
      </c>
      <c r="Q27" s="19">
        <v>4474339</v>
      </c>
      <c r="R27" s="19">
        <v>762909</v>
      </c>
      <c r="S27" s="19">
        <v>140717</v>
      </c>
    </row>
    <row r="28" spans="1:19" ht="27" x14ac:dyDescent="0.25">
      <c r="A28" s="18" t="s">
        <v>30</v>
      </c>
      <c r="B28" s="19">
        <v>3814</v>
      </c>
      <c r="C28" s="19">
        <v>114205</v>
      </c>
      <c r="D28" s="19">
        <v>110131</v>
      </c>
      <c r="E28" s="19">
        <v>16772634</v>
      </c>
      <c r="F28" s="19">
        <v>6081365</v>
      </c>
      <c r="G28" s="19">
        <v>832340</v>
      </c>
      <c r="H28" s="3"/>
      <c r="M28" s="18" t="s">
        <v>30</v>
      </c>
      <c r="N28" s="19">
        <v>3814</v>
      </c>
      <c r="O28" s="19">
        <v>114205</v>
      </c>
      <c r="P28" s="19">
        <v>110131</v>
      </c>
      <c r="Q28" s="19">
        <v>16772634</v>
      </c>
      <c r="R28" s="19">
        <v>6081365</v>
      </c>
      <c r="S28" s="19">
        <v>832340</v>
      </c>
    </row>
    <row r="29" spans="1:19" ht="40.5" x14ac:dyDescent="0.25">
      <c r="A29" s="18" t="s">
        <v>31</v>
      </c>
      <c r="B29" s="19">
        <v>408</v>
      </c>
      <c r="C29" s="19">
        <v>12879</v>
      </c>
      <c r="D29" s="19">
        <v>12509</v>
      </c>
      <c r="E29" s="19">
        <v>2342644</v>
      </c>
      <c r="F29" s="19">
        <v>917738</v>
      </c>
      <c r="G29" s="19">
        <v>58982</v>
      </c>
      <c r="H29" s="3"/>
      <c r="M29" s="18" t="s">
        <v>31</v>
      </c>
      <c r="N29" s="19">
        <v>408</v>
      </c>
      <c r="O29" s="19">
        <v>12879</v>
      </c>
      <c r="P29" s="19">
        <v>12509</v>
      </c>
      <c r="Q29" s="19">
        <v>2342644</v>
      </c>
      <c r="R29" s="19">
        <v>917738</v>
      </c>
      <c r="S29" s="19">
        <v>58982</v>
      </c>
    </row>
    <row r="30" spans="1:19" ht="27" x14ac:dyDescent="0.25">
      <c r="A30" s="18" t="s">
        <v>32</v>
      </c>
      <c r="B30" s="19">
        <v>692</v>
      </c>
      <c r="C30" s="19">
        <v>21099</v>
      </c>
      <c r="D30" s="19">
        <v>20417</v>
      </c>
      <c r="E30" s="19">
        <v>3865517</v>
      </c>
      <c r="F30" s="19">
        <v>1209798</v>
      </c>
      <c r="G30" s="19">
        <v>178407</v>
      </c>
      <c r="H30" s="3"/>
      <c r="M30" s="18" t="s">
        <v>32</v>
      </c>
      <c r="N30" s="19">
        <v>692</v>
      </c>
      <c r="O30" s="19">
        <v>21099</v>
      </c>
      <c r="P30" s="19">
        <v>20417</v>
      </c>
      <c r="Q30" s="19">
        <v>3865517</v>
      </c>
      <c r="R30" s="19">
        <v>1209798</v>
      </c>
      <c r="S30" s="19">
        <v>178407</v>
      </c>
    </row>
    <row r="31" spans="1:19" ht="16.5" customHeight="1" x14ac:dyDescent="0.25">
      <c r="A31" s="18" t="s">
        <v>33</v>
      </c>
      <c r="B31" s="19">
        <v>2488</v>
      </c>
      <c r="C31" s="19">
        <v>76446</v>
      </c>
      <c r="D31" s="19">
        <v>74038</v>
      </c>
      <c r="E31" s="19">
        <v>14908449</v>
      </c>
      <c r="F31" s="19">
        <v>4996523</v>
      </c>
      <c r="G31" s="19">
        <v>517748</v>
      </c>
      <c r="H31" s="3"/>
      <c r="M31" s="18" t="s">
        <v>33</v>
      </c>
      <c r="N31" s="19">
        <v>2488</v>
      </c>
      <c r="O31" s="19">
        <v>76446</v>
      </c>
      <c r="P31" s="19">
        <v>74038</v>
      </c>
      <c r="Q31" s="19">
        <v>14908449</v>
      </c>
      <c r="R31" s="19">
        <v>4996523</v>
      </c>
      <c r="S31" s="19">
        <v>517748</v>
      </c>
    </row>
    <row r="32" spans="1:19" ht="27" x14ac:dyDescent="0.25">
      <c r="A32" s="18" t="s">
        <v>34</v>
      </c>
      <c r="B32" s="19">
        <v>277</v>
      </c>
      <c r="C32" s="19">
        <v>8411</v>
      </c>
      <c r="D32" s="19">
        <v>8193</v>
      </c>
      <c r="E32" s="19">
        <v>1574523</v>
      </c>
      <c r="F32" s="19">
        <v>455001</v>
      </c>
      <c r="G32" s="19">
        <v>50555</v>
      </c>
      <c r="H32" s="3"/>
      <c r="M32" s="18" t="s">
        <v>34</v>
      </c>
      <c r="N32" s="19">
        <v>277</v>
      </c>
      <c r="O32" s="19">
        <v>8411</v>
      </c>
      <c r="P32" s="19">
        <v>8193</v>
      </c>
      <c r="Q32" s="19">
        <v>1574523</v>
      </c>
      <c r="R32" s="19">
        <v>455001</v>
      </c>
      <c r="S32" s="19">
        <v>50555</v>
      </c>
    </row>
    <row r="33" spans="1:19" ht="15.75" customHeight="1" x14ac:dyDescent="0.25">
      <c r="A33" s="18" t="s">
        <v>35</v>
      </c>
      <c r="B33" s="19">
        <v>228</v>
      </c>
      <c r="C33" s="19">
        <v>7104</v>
      </c>
      <c r="D33" s="19">
        <v>6898</v>
      </c>
      <c r="E33" s="19">
        <v>1166177</v>
      </c>
      <c r="F33" s="19">
        <v>343893</v>
      </c>
      <c r="G33" s="19">
        <v>32434</v>
      </c>
      <c r="H33" s="3"/>
      <c r="M33" s="18" t="s">
        <v>35</v>
      </c>
      <c r="N33" s="19">
        <v>228</v>
      </c>
      <c r="O33" s="19">
        <v>7104</v>
      </c>
      <c r="P33" s="19">
        <v>6898</v>
      </c>
      <c r="Q33" s="19">
        <v>1166177</v>
      </c>
      <c r="R33" s="19">
        <v>343893</v>
      </c>
      <c r="S33" s="19">
        <v>32434</v>
      </c>
    </row>
    <row r="34" spans="1:19" x14ac:dyDescent="0.25">
      <c r="A34" s="18" t="s">
        <v>36</v>
      </c>
      <c r="B34" s="19">
        <v>762</v>
      </c>
      <c r="C34" s="19">
        <v>23281</v>
      </c>
      <c r="D34" s="19">
        <v>22447</v>
      </c>
      <c r="E34" s="19">
        <v>3501549</v>
      </c>
      <c r="F34" s="19">
        <v>1006053</v>
      </c>
      <c r="G34" s="19">
        <v>158908</v>
      </c>
      <c r="H34" s="3"/>
      <c r="M34" s="18" t="s">
        <v>36</v>
      </c>
      <c r="N34" s="19">
        <v>762</v>
      </c>
      <c r="O34" s="19">
        <v>23281</v>
      </c>
      <c r="P34" s="19">
        <v>22447</v>
      </c>
      <c r="Q34" s="19">
        <v>3501549</v>
      </c>
      <c r="R34" s="19">
        <v>1006053</v>
      </c>
      <c r="S34" s="19">
        <v>158908</v>
      </c>
    </row>
    <row r="35" spans="1:19" x14ac:dyDescent="0.25">
      <c r="A35" s="18" t="s">
        <v>37</v>
      </c>
      <c r="B35" s="19">
        <v>433</v>
      </c>
      <c r="C35" s="19">
        <v>12777</v>
      </c>
      <c r="D35" s="19">
        <v>12301</v>
      </c>
      <c r="E35" s="19">
        <v>2383636</v>
      </c>
      <c r="F35" s="19">
        <v>659955</v>
      </c>
      <c r="G35" s="19">
        <v>68827</v>
      </c>
      <c r="H35" s="3"/>
      <c r="M35" s="18" t="s">
        <v>37</v>
      </c>
      <c r="N35" s="19">
        <v>433</v>
      </c>
      <c r="O35" s="19">
        <v>12777</v>
      </c>
      <c r="P35" s="19">
        <v>12301</v>
      </c>
      <c r="Q35" s="19">
        <v>2383636</v>
      </c>
      <c r="R35" s="19">
        <v>659955</v>
      </c>
      <c r="S35" s="19">
        <v>68827</v>
      </c>
    </row>
    <row r="36" spans="1:19" ht="27" x14ac:dyDescent="0.25">
      <c r="A36" s="18" t="s">
        <v>38</v>
      </c>
      <c r="B36" s="19">
        <v>920</v>
      </c>
      <c r="C36" s="19">
        <v>27277</v>
      </c>
      <c r="D36" s="19">
        <v>26471</v>
      </c>
      <c r="E36" s="19">
        <v>3238819</v>
      </c>
      <c r="F36" s="19">
        <v>1373732</v>
      </c>
      <c r="G36" s="19">
        <v>114893</v>
      </c>
      <c r="H36" s="3"/>
      <c r="M36" s="18" t="s">
        <v>38</v>
      </c>
      <c r="N36" s="19">
        <v>920</v>
      </c>
      <c r="O36" s="19">
        <v>27277</v>
      </c>
      <c r="P36" s="19">
        <v>26471</v>
      </c>
      <c r="Q36" s="19">
        <v>3238819</v>
      </c>
      <c r="R36" s="19">
        <v>1373732</v>
      </c>
      <c r="S36" s="19">
        <v>114893</v>
      </c>
    </row>
    <row r="37" spans="1:19" ht="27" x14ac:dyDescent="0.25">
      <c r="A37" s="18" t="s">
        <v>39</v>
      </c>
      <c r="B37" s="19">
        <v>154</v>
      </c>
      <c r="C37" s="19">
        <v>4747</v>
      </c>
      <c r="D37" s="19">
        <v>4605</v>
      </c>
      <c r="E37" s="19">
        <v>11040269</v>
      </c>
      <c r="F37" s="19">
        <v>1080143</v>
      </c>
      <c r="G37" s="19">
        <v>176509</v>
      </c>
      <c r="H37" s="3"/>
      <c r="M37" s="18" t="s">
        <v>39</v>
      </c>
      <c r="N37" s="19">
        <v>154</v>
      </c>
      <c r="O37" s="19">
        <v>4747</v>
      </c>
      <c r="P37" s="19">
        <v>4605</v>
      </c>
      <c r="Q37" s="19">
        <v>11040269</v>
      </c>
      <c r="R37" s="19">
        <v>1080143</v>
      </c>
      <c r="S37" s="19">
        <v>176509</v>
      </c>
    </row>
    <row r="38" spans="1:19" ht="27" x14ac:dyDescent="0.25">
      <c r="A38" s="18" t="s">
        <v>40</v>
      </c>
      <c r="B38" s="19">
        <v>154</v>
      </c>
      <c r="C38" s="19">
        <v>4747</v>
      </c>
      <c r="D38" s="19">
        <v>4605</v>
      </c>
      <c r="E38" s="19">
        <v>11040269</v>
      </c>
      <c r="F38" s="19">
        <v>1080143</v>
      </c>
      <c r="G38" s="19">
        <v>176509</v>
      </c>
      <c r="H38" s="3"/>
      <c r="M38" s="18" t="s">
        <v>40</v>
      </c>
      <c r="N38" s="19">
        <v>154</v>
      </c>
      <c r="O38" s="19">
        <v>4747</v>
      </c>
      <c r="P38" s="19">
        <v>4605</v>
      </c>
      <c r="Q38" s="19">
        <v>11040269</v>
      </c>
      <c r="R38" s="19">
        <v>1080143</v>
      </c>
      <c r="S38" s="19">
        <v>176509</v>
      </c>
    </row>
    <row r="39" spans="1:19" ht="27" x14ac:dyDescent="0.25">
      <c r="A39" s="18" t="s">
        <v>41</v>
      </c>
      <c r="B39" s="160">
        <v>0</v>
      </c>
      <c r="C39" s="160">
        <v>0</v>
      </c>
      <c r="D39" s="160">
        <v>0</v>
      </c>
      <c r="E39" s="160">
        <v>0</v>
      </c>
      <c r="F39" s="160">
        <v>0</v>
      </c>
      <c r="G39" s="160">
        <v>0</v>
      </c>
      <c r="H39" s="3"/>
      <c r="M39" s="18" t="s">
        <v>41</v>
      </c>
      <c r="N39" s="73" t="s">
        <v>11</v>
      </c>
      <c r="O39" s="73" t="s">
        <v>11</v>
      </c>
      <c r="P39" s="73" t="s">
        <v>11</v>
      </c>
      <c r="Q39" s="73" t="s">
        <v>11</v>
      </c>
      <c r="R39" s="73" t="s">
        <v>11</v>
      </c>
      <c r="S39" s="73" t="s">
        <v>11</v>
      </c>
    </row>
    <row r="40" spans="1:19" x14ac:dyDescent="0.25">
      <c r="A40" s="18" t="s">
        <v>42</v>
      </c>
      <c r="B40" s="19">
        <v>35</v>
      </c>
      <c r="C40" s="19">
        <v>1167</v>
      </c>
      <c r="D40" s="19">
        <v>1114</v>
      </c>
      <c r="E40" s="19">
        <v>326323</v>
      </c>
      <c r="F40" s="19">
        <v>130215</v>
      </c>
      <c r="G40" s="19">
        <v>64314</v>
      </c>
      <c r="H40" s="3"/>
      <c r="M40" s="18" t="s">
        <v>42</v>
      </c>
      <c r="N40" s="19">
        <v>35</v>
      </c>
      <c r="O40" s="19">
        <v>1167</v>
      </c>
      <c r="P40" s="19">
        <v>1114</v>
      </c>
      <c r="Q40" s="19">
        <v>326323</v>
      </c>
      <c r="R40" s="19">
        <v>130215</v>
      </c>
      <c r="S40" s="19">
        <v>64314</v>
      </c>
    </row>
    <row r="41" spans="1:19" x14ac:dyDescent="0.25">
      <c r="A41" s="18" t="s">
        <v>43</v>
      </c>
      <c r="B41" s="73" t="s">
        <v>11</v>
      </c>
      <c r="C41" s="73" t="s">
        <v>11</v>
      </c>
      <c r="D41" s="73" t="s">
        <v>11</v>
      </c>
      <c r="E41" s="73" t="s">
        <v>11</v>
      </c>
      <c r="F41" s="73" t="s">
        <v>11</v>
      </c>
      <c r="G41" s="73" t="s">
        <v>11</v>
      </c>
      <c r="H41" s="3"/>
      <c r="M41" s="18" t="s">
        <v>43</v>
      </c>
      <c r="N41" s="73" t="s">
        <v>11</v>
      </c>
      <c r="O41" s="73" t="s">
        <v>11</v>
      </c>
      <c r="P41" s="73" t="s">
        <v>11</v>
      </c>
      <c r="Q41" s="73" t="s">
        <v>11</v>
      </c>
      <c r="R41" s="73" t="s">
        <v>11</v>
      </c>
      <c r="S41" s="73" t="s">
        <v>11</v>
      </c>
    </row>
    <row r="42" spans="1:19" ht="27" x14ac:dyDescent="0.25">
      <c r="A42" s="18" t="s">
        <v>44</v>
      </c>
      <c r="B42" s="19">
        <v>530</v>
      </c>
      <c r="C42" s="19">
        <v>16043</v>
      </c>
      <c r="D42" s="19">
        <v>15703</v>
      </c>
      <c r="E42" s="19">
        <v>4440645</v>
      </c>
      <c r="F42" s="19">
        <v>1136303</v>
      </c>
      <c r="G42" s="19">
        <v>226481</v>
      </c>
      <c r="H42" s="3"/>
      <c r="M42" s="18" t="s">
        <v>44</v>
      </c>
      <c r="N42" s="19">
        <v>530</v>
      </c>
      <c r="O42" s="19">
        <v>16043</v>
      </c>
      <c r="P42" s="19">
        <v>15703</v>
      </c>
      <c r="Q42" s="19">
        <v>4440645</v>
      </c>
      <c r="R42" s="19">
        <v>1136303</v>
      </c>
      <c r="S42" s="19">
        <v>226481</v>
      </c>
    </row>
    <row r="43" spans="1:19" ht="25.5" customHeight="1" x14ac:dyDescent="0.25">
      <c r="A43" s="18" t="s">
        <v>45</v>
      </c>
      <c r="B43" s="73" t="s">
        <v>11</v>
      </c>
      <c r="C43" s="73" t="s">
        <v>11</v>
      </c>
      <c r="D43" s="73" t="s">
        <v>11</v>
      </c>
      <c r="E43" s="73" t="s">
        <v>11</v>
      </c>
      <c r="F43" s="73" t="s">
        <v>11</v>
      </c>
      <c r="G43" s="73" t="s">
        <v>11</v>
      </c>
      <c r="H43" s="3"/>
      <c r="M43" s="18" t="s">
        <v>45</v>
      </c>
      <c r="N43" s="73" t="s">
        <v>11</v>
      </c>
      <c r="O43" s="73" t="s">
        <v>11</v>
      </c>
      <c r="P43" s="73" t="s">
        <v>11</v>
      </c>
      <c r="Q43" s="73" t="s">
        <v>11</v>
      </c>
      <c r="R43" s="73" t="s">
        <v>11</v>
      </c>
      <c r="S43" s="73" t="s">
        <v>11</v>
      </c>
    </row>
    <row r="44" spans="1:19" x14ac:dyDescent="0.25">
      <c r="A44" s="18" t="s">
        <v>46</v>
      </c>
      <c r="B44" s="19">
        <v>4891</v>
      </c>
      <c r="C44" s="19">
        <v>142006</v>
      </c>
      <c r="D44" s="19">
        <v>137624</v>
      </c>
      <c r="E44" s="19">
        <v>21201522</v>
      </c>
      <c r="F44" s="19">
        <v>6994922</v>
      </c>
      <c r="G44" s="19">
        <v>616194</v>
      </c>
      <c r="H44" s="3"/>
      <c r="M44" s="18" t="s">
        <v>46</v>
      </c>
      <c r="N44" s="19">
        <v>4891</v>
      </c>
      <c r="O44" s="19">
        <v>142006</v>
      </c>
      <c r="P44" s="19">
        <v>137624</v>
      </c>
      <c r="Q44" s="19">
        <v>21201522</v>
      </c>
      <c r="R44" s="19">
        <v>6994922</v>
      </c>
      <c r="S44" s="19">
        <v>616194</v>
      </c>
    </row>
    <row r="45" spans="1:19" x14ac:dyDescent="0.25">
      <c r="A45" s="18" t="s">
        <v>47</v>
      </c>
      <c r="B45" s="19">
        <v>1278</v>
      </c>
      <c r="C45" s="19">
        <v>37055</v>
      </c>
      <c r="D45" s="19">
        <v>35964</v>
      </c>
      <c r="E45" s="19">
        <v>6786265</v>
      </c>
      <c r="F45" s="19">
        <v>1717293</v>
      </c>
      <c r="G45" s="19">
        <v>175314</v>
      </c>
      <c r="H45" s="3"/>
      <c r="M45" s="18" t="s">
        <v>47</v>
      </c>
      <c r="N45" s="19">
        <v>1278</v>
      </c>
      <c r="O45" s="19">
        <v>37055</v>
      </c>
      <c r="P45" s="19">
        <v>35964</v>
      </c>
      <c r="Q45" s="19">
        <v>6786265</v>
      </c>
      <c r="R45" s="19">
        <v>1717293</v>
      </c>
      <c r="S45" s="19">
        <v>175314</v>
      </c>
    </row>
    <row r="46" spans="1:19" ht="13.5" customHeight="1" x14ac:dyDescent="0.25">
      <c r="A46" s="18" t="s">
        <v>48</v>
      </c>
      <c r="B46" s="19">
        <v>556</v>
      </c>
      <c r="C46" s="19">
        <v>17121</v>
      </c>
      <c r="D46" s="19">
        <v>16637</v>
      </c>
      <c r="E46" s="19">
        <v>3454951</v>
      </c>
      <c r="F46" s="19">
        <v>1153559</v>
      </c>
      <c r="G46" s="19">
        <v>134066</v>
      </c>
      <c r="H46" s="3"/>
      <c r="M46" s="18" t="s">
        <v>48</v>
      </c>
      <c r="N46" s="19">
        <v>556</v>
      </c>
      <c r="O46" s="19">
        <v>17121</v>
      </c>
      <c r="P46" s="19">
        <v>16637</v>
      </c>
      <c r="Q46" s="19">
        <v>3454951</v>
      </c>
      <c r="R46" s="19">
        <v>1153559</v>
      </c>
      <c r="S46" s="19">
        <v>134066</v>
      </c>
    </row>
    <row r="47" spans="1:19" x14ac:dyDescent="0.25">
      <c r="A47" s="18" t="s">
        <v>49</v>
      </c>
      <c r="B47" s="19">
        <v>3057</v>
      </c>
      <c r="C47" s="19">
        <v>87830</v>
      </c>
      <c r="D47" s="19">
        <v>85023</v>
      </c>
      <c r="E47" s="19">
        <v>10960306</v>
      </c>
      <c r="F47" s="19">
        <v>4124070</v>
      </c>
      <c r="G47" s="19">
        <v>306814</v>
      </c>
      <c r="H47" s="3"/>
      <c r="M47" s="18" t="s">
        <v>49</v>
      </c>
      <c r="N47" s="19">
        <v>3057</v>
      </c>
      <c r="O47" s="19">
        <v>87830</v>
      </c>
      <c r="P47" s="19">
        <v>85023</v>
      </c>
      <c r="Q47" s="19">
        <v>10960306</v>
      </c>
      <c r="R47" s="19">
        <v>4124070</v>
      </c>
      <c r="S47" s="19">
        <v>306814</v>
      </c>
    </row>
    <row r="48" spans="1:19" ht="27" x14ac:dyDescent="0.25">
      <c r="A48" s="18" t="s">
        <v>50</v>
      </c>
      <c r="B48" s="19">
        <v>8761</v>
      </c>
      <c r="C48" s="19">
        <v>257229</v>
      </c>
      <c r="D48" s="19">
        <v>247975</v>
      </c>
      <c r="E48" s="19">
        <v>112049753</v>
      </c>
      <c r="F48" s="19">
        <v>14194245</v>
      </c>
      <c r="G48" s="19">
        <v>1615012</v>
      </c>
      <c r="H48" s="3"/>
      <c r="M48" s="18" t="s">
        <v>50</v>
      </c>
      <c r="N48" s="19">
        <v>8761</v>
      </c>
      <c r="O48" s="19">
        <v>257229</v>
      </c>
      <c r="P48" s="19">
        <v>247975</v>
      </c>
      <c r="Q48" s="19">
        <v>112049753</v>
      </c>
      <c r="R48" s="19">
        <v>14194245</v>
      </c>
      <c r="S48" s="19">
        <v>1615012</v>
      </c>
    </row>
    <row r="49" spans="1:19" ht="27" x14ac:dyDescent="0.25">
      <c r="A49" s="18" t="s">
        <v>51</v>
      </c>
      <c r="B49" s="19">
        <v>1160</v>
      </c>
      <c r="C49" s="19">
        <v>34176</v>
      </c>
      <c r="D49" s="19">
        <v>32860</v>
      </c>
      <c r="E49" s="19">
        <v>16624068</v>
      </c>
      <c r="F49" s="19">
        <v>1717067</v>
      </c>
      <c r="G49" s="19">
        <v>275095</v>
      </c>
      <c r="H49" s="3"/>
      <c r="M49" s="18" t="s">
        <v>51</v>
      </c>
      <c r="N49" s="19">
        <v>1160</v>
      </c>
      <c r="O49" s="19">
        <v>34176</v>
      </c>
      <c r="P49" s="19">
        <v>32860</v>
      </c>
      <c r="Q49" s="19">
        <v>16624068</v>
      </c>
      <c r="R49" s="19">
        <v>1717067</v>
      </c>
      <c r="S49" s="19">
        <v>275095</v>
      </c>
    </row>
    <row r="50" spans="1:19" ht="27" x14ac:dyDescent="0.25">
      <c r="A50" s="18" t="s">
        <v>52</v>
      </c>
      <c r="B50" s="19">
        <v>4385</v>
      </c>
      <c r="C50" s="19">
        <v>129000</v>
      </c>
      <c r="D50" s="19">
        <v>124579</v>
      </c>
      <c r="E50" s="19">
        <v>74716949</v>
      </c>
      <c r="F50" s="19">
        <v>9245381</v>
      </c>
      <c r="G50" s="19">
        <v>1115582</v>
      </c>
      <c r="H50" s="3"/>
      <c r="M50" s="18" t="s">
        <v>52</v>
      </c>
      <c r="N50" s="19">
        <v>4385</v>
      </c>
      <c r="O50" s="19">
        <v>129000</v>
      </c>
      <c r="P50" s="19">
        <v>124579</v>
      </c>
      <c r="Q50" s="19">
        <v>74716949</v>
      </c>
      <c r="R50" s="19">
        <v>9245381</v>
      </c>
      <c r="S50" s="19">
        <v>1115582</v>
      </c>
    </row>
    <row r="51" spans="1:19" ht="27" x14ac:dyDescent="0.25">
      <c r="A51" s="18" t="s">
        <v>53</v>
      </c>
      <c r="B51" s="19">
        <v>3216</v>
      </c>
      <c r="C51" s="19">
        <v>94053</v>
      </c>
      <c r="D51" s="19">
        <v>90536</v>
      </c>
      <c r="E51" s="19">
        <v>20708736</v>
      </c>
      <c r="F51" s="19">
        <v>3231797</v>
      </c>
      <c r="G51" s="19">
        <v>224335</v>
      </c>
      <c r="H51" s="3"/>
      <c r="M51" s="18" t="s">
        <v>53</v>
      </c>
      <c r="N51" s="19">
        <v>3216</v>
      </c>
      <c r="O51" s="19">
        <v>94053</v>
      </c>
      <c r="P51" s="19">
        <v>90536</v>
      </c>
      <c r="Q51" s="19">
        <v>20708736</v>
      </c>
      <c r="R51" s="19">
        <v>3231797</v>
      </c>
      <c r="S51" s="19">
        <v>224335</v>
      </c>
    </row>
    <row r="52" spans="1:19" s="1" customFormat="1" x14ac:dyDescent="0.25">
      <c r="A52" s="18" t="s">
        <v>54</v>
      </c>
      <c r="B52" s="19">
        <v>4092</v>
      </c>
      <c r="C52" s="19">
        <v>124062</v>
      </c>
      <c r="D52" s="19">
        <v>120957</v>
      </c>
      <c r="E52" s="19">
        <v>17669635</v>
      </c>
      <c r="F52" s="19">
        <v>5843511</v>
      </c>
      <c r="G52" s="19">
        <v>618084</v>
      </c>
      <c r="H52" s="3"/>
      <c r="I52" s="2"/>
      <c r="M52" s="18" t="s">
        <v>54</v>
      </c>
      <c r="N52" s="19">
        <v>4092</v>
      </c>
      <c r="O52" s="19">
        <v>124062</v>
      </c>
      <c r="P52" s="19">
        <v>120957</v>
      </c>
      <c r="Q52" s="19">
        <v>17669635</v>
      </c>
      <c r="R52" s="19">
        <v>5843511</v>
      </c>
      <c r="S52" s="19">
        <v>618084</v>
      </c>
    </row>
    <row r="53" spans="1:19" x14ac:dyDescent="0.25">
      <c r="A53" s="18" t="s">
        <v>55</v>
      </c>
      <c r="B53" s="19">
        <v>2590</v>
      </c>
      <c r="C53" s="19">
        <v>77229</v>
      </c>
      <c r="D53" s="19">
        <v>74893</v>
      </c>
      <c r="E53" s="19">
        <v>9477359</v>
      </c>
      <c r="F53" s="19">
        <v>3370209</v>
      </c>
      <c r="G53" s="19">
        <v>384637</v>
      </c>
      <c r="H53" s="3"/>
      <c r="M53" s="18" t="s">
        <v>55</v>
      </c>
      <c r="N53" s="19">
        <v>2590</v>
      </c>
      <c r="O53" s="19">
        <v>77229</v>
      </c>
      <c r="P53" s="19">
        <v>74893</v>
      </c>
      <c r="Q53" s="19">
        <v>9477359</v>
      </c>
      <c r="R53" s="19">
        <v>3370209</v>
      </c>
      <c r="S53" s="19">
        <v>384637</v>
      </c>
    </row>
    <row r="54" spans="1:19" x14ac:dyDescent="0.25">
      <c r="A54" s="18" t="s">
        <v>56</v>
      </c>
      <c r="B54" s="19">
        <v>45</v>
      </c>
      <c r="C54" s="19">
        <v>1417</v>
      </c>
      <c r="D54" s="19">
        <v>1397</v>
      </c>
      <c r="E54" s="19">
        <v>374955</v>
      </c>
      <c r="F54" s="19">
        <v>153004</v>
      </c>
      <c r="G54" s="19">
        <v>20303</v>
      </c>
      <c r="H54" s="3"/>
      <c r="M54" s="18" t="s">
        <v>56</v>
      </c>
      <c r="N54" s="19">
        <v>45</v>
      </c>
      <c r="O54" s="19">
        <v>1417</v>
      </c>
      <c r="P54" s="19">
        <v>1397</v>
      </c>
      <c r="Q54" s="19">
        <v>374955</v>
      </c>
      <c r="R54" s="19">
        <v>153004</v>
      </c>
      <c r="S54" s="19">
        <v>20303</v>
      </c>
    </row>
    <row r="55" spans="1:19" s="1" customFormat="1" x14ac:dyDescent="0.25">
      <c r="A55" s="18" t="s">
        <v>57</v>
      </c>
      <c r="B55" s="19">
        <v>31</v>
      </c>
      <c r="C55" s="19">
        <v>994</v>
      </c>
      <c r="D55" s="19">
        <v>990</v>
      </c>
      <c r="E55" s="19">
        <v>765759</v>
      </c>
      <c r="F55" s="19">
        <v>308933</v>
      </c>
      <c r="G55" s="19">
        <v>2524</v>
      </c>
      <c r="H55" s="3"/>
      <c r="I55" s="2"/>
      <c r="M55" s="18" t="s">
        <v>57</v>
      </c>
      <c r="N55" s="19">
        <v>31</v>
      </c>
      <c r="O55" s="19">
        <v>994</v>
      </c>
      <c r="P55" s="19">
        <v>990</v>
      </c>
      <c r="Q55" s="19">
        <v>765759</v>
      </c>
      <c r="R55" s="19">
        <v>308933</v>
      </c>
      <c r="S55" s="19">
        <v>2524</v>
      </c>
    </row>
    <row r="56" spans="1:19" x14ac:dyDescent="0.25">
      <c r="A56" s="18" t="s">
        <v>58</v>
      </c>
      <c r="B56" s="19">
        <v>1363</v>
      </c>
      <c r="C56" s="19">
        <v>42507</v>
      </c>
      <c r="D56" s="19">
        <v>41807</v>
      </c>
      <c r="E56" s="19">
        <v>6843513</v>
      </c>
      <c r="F56" s="19">
        <v>1954461</v>
      </c>
      <c r="G56" s="19">
        <v>208842</v>
      </c>
      <c r="H56" s="3"/>
      <c r="I56" s="1"/>
      <c r="M56" s="18" t="s">
        <v>58</v>
      </c>
      <c r="N56" s="19">
        <v>1363</v>
      </c>
      <c r="O56" s="19">
        <v>42507</v>
      </c>
      <c r="P56" s="19">
        <v>41807</v>
      </c>
      <c r="Q56" s="19">
        <v>6843513</v>
      </c>
      <c r="R56" s="19">
        <v>1954461</v>
      </c>
      <c r="S56" s="19">
        <v>208842</v>
      </c>
    </row>
    <row r="57" spans="1:19" x14ac:dyDescent="0.25">
      <c r="A57" s="18" t="s">
        <v>59</v>
      </c>
      <c r="B57" s="19">
        <v>63</v>
      </c>
      <c r="C57" s="19">
        <v>1915</v>
      </c>
      <c r="D57" s="19">
        <v>1870</v>
      </c>
      <c r="E57" s="19">
        <v>208049</v>
      </c>
      <c r="F57" s="19">
        <v>56904</v>
      </c>
      <c r="G57" s="19">
        <v>1778</v>
      </c>
      <c r="H57" s="3"/>
      <c r="M57" s="18" t="s">
        <v>59</v>
      </c>
      <c r="N57" s="19">
        <v>63</v>
      </c>
      <c r="O57" s="19">
        <v>1915</v>
      </c>
      <c r="P57" s="19">
        <v>1870</v>
      </c>
      <c r="Q57" s="19">
        <v>208049</v>
      </c>
      <c r="R57" s="19">
        <v>56904</v>
      </c>
      <c r="S57" s="19">
        <v>1778</v>
      </c>
    </row>
    <row r="58" spans="1:19" x14ac:dyDescent="0.25">
      <c r="A58" s="18" t="s">
        <v>60</v>
      </c>
      <c r="B58" s="19">
        <v>3699</v>
      </c>
      <c r="C58" s="19">
        <v>102840</v>
      </c>
      <c r="D58" s="19">
        <v>98969</v>
      </c>
      <c r="E58" s="19">
        <v>5011965</v>
      </c>
      <c r="F58" s="19">
        <v>1847832</v>
      </c>
      <c r="G58" s="19">
        <v>478507</v>
      </c>
      <c r="H58" s="3"/>
      <c r="M58" s="18" t="s">
        <v>60</v>
      </c>
      <c r="N58" s="19">
        <v>3699</v>
      </c>
      <c r="O58" s="19">
        <v>102840</v>
      </c>
      <c r="P58" s="19">
        <v>98969</v>
      </c>
      <c r="Q58" s="19">
        <v>5011965</v>
      </c>
      <c r="R58" s="19">
        <v>1847832</v>
      </c>
      <c r="S58" s="19">
        <v>478507</v>
      </c>
    </row>
    <row r="59" spans="1:19" x14ac:dyDescent="0.25">
      <c r="A59" s="18" t="s">
        <v>61</v>
      </c>
      <c r="B59" s="19">
        <v>1147</v>
      </c>
      <c r="C59" s="19">
        <v>32730</v>
      </c>
      <c r="D59" s="19">
        <v>31558</v>
      </c>
      <c r="E59" s="19">
        <v>2174855</v>
      </c>
      <c r="F59" s="19">
        <v>863536</v>
      </c>
      <c r="G59" s="19">
        <v>378964</v>
      </c>
      <c r="H59" s="3"/>
      <c r="I59" s="1"/>
      <c r="M59" s="18" t="s">
        <v>61</v>
      </c>
      <c r="N59" s="19">
        <v>1147</v>
      </c>
      <c r="O59" s="19">
        <v>32730</v>
      </c>
      <c r="P59" s="19">
        <v>31558</v>
      </c>
      <c r="Q59" s="19">
        <v>2174855</v>
      </c>
      <c r="R59" s="19">
        <v>863536</v>
      </c>
      <c r="S59" s="19">
        <v>378964</v>
      </c>
    </row>
    <row r="60" spans="1:19" x14ac:dyDescent="0.25">
      <c r="A60" s="18" t="s">
        <v>62</v>
      </c>
      <c r="B60" s="19">
        <v>2552</v>
      </c>
      <c r="C60" s="19">
        <v>70110</v>
      </c>
      <c r="D60" s="19">
        <v>67411</v>
      </c>
      <c r="E60" s="19">
        <v>2837110</v>
      </c>
      <c r="F60" s="19">
        <v>984296</v>
      </c>
      <c r="G60" s="19">
        <v>99543</v>
      </c>
      <c r="H60" s="3"/>
      <c r="M60" s="18" t="s">
        <v>62</v>
      </c>
      <c r="N60" s="19">
        <v>2552</v>
      </c>
      <c r="O60" s="19">
        <v>70110</v>
      </c>
      <c r="P60" s="19">
        <v>67411</v>
      </c>
      <c r="Q60" s="19">
        <v>2837110</v>
      </c>
      <c r="R60" s="19">
        <v>984296</v>
      </c>
      <c r="S60" s="19">
        <v>99543</v>
      </c>
    </row>
    <row r="61" spans="1:19" x14ac:dyDescent="0.25">
      <c r="A61" s="18" t="s">
        <v>63</v>
      </c>
      <c r="B61" s="19">
        <v>1642</v>
      </c>
      <c r="C61" s="19">
        <v>49175</v>
      </c>
      <c r="D61" s="19">
        <v>48401</v>
      </c>
      <c r="E61" s="19">
        <v>7026204</v>
      </c>
      <c r="F61" s="19">
        <v>3244211</v>
      </c>
      <c r="G61" s="19">
        <v>124966</v>
      </c>
      <c r="H61" s="3"/>
      <c r="M61" s="18" t="s">
        <v>63</v>
      </c>
      <c r="N61" s="19">
        <v>1642</v>
      </c>
      <c r="O61" s="19">
        <v>49175</v>
      </c>
      <c r="P61" s="19">
        <v>48401</v>
      </c>
      <c r="Q61" s="19">
        <v>7026204</v>
      </c>
      <c r="R61" s="19">
        <v>3244211</v>
      </c>
      <c r="S61" s="19">
        <v>124966</v>
      </c>
    </row>
    <row r="62" spans="1:19" x14ac:dyDescent="0.25">
      <c r="A62" s="18" t="s">
        <v>64</v>
      </c>
      <c r="B62" s="19">
        <v>104</v>
      </c>
      <c r="C62" s="19">
        <v>3242</v>
      </c>
      <c r="D62" s="19">
        <v>3189</v>
      </c>
      <c r="E62" s="19">
        <v>728861</v>
      </c>
      <c r="F62" s="19">
        <v>230771</v>
      </c>
      <c r="G62" s="19">
        <v>5911</v>
      </c>
      <c r="H62" s="3"/>
      <c r="M62" s="18" t="s">
        <v>64</v>
      </c>
      <c r="N62" s="19">
        <v>104</v>
      </c>
      <c r="O62" s="19">
        <v>3242</v>
      </c>
      <c r="P62" s="19">
        <v>3189</v>
      </c>
      <c r="Q62" s="19">
        <v>728861</v>
      </c>
      <c r="R62" s="19">
        <v>230771</v>
      </c>
      <c r="S62" s="19">
        <v>5911</v>
      </c>
    </row>
    <row r="63" spans="1:19" ht="27" x14ac:dyDescent="0.25">
      <c r="A63" s="18" t="s">
        <v>65</v>
      </c>
      <c r="B63" s="19">
        <v>84</v>
      </c>
      <c r="C63" s="19">
        <v>2467</v>
      </c>
      <c r="D63" s="19">
        <v>2427</v>
      </c>
      <c r="E63" s="19">
        <v>384790</v>
      </c>
      <c r="F63" s="19">
        <v>177034</v>
      </c>
      <c r="G63" s="19">
        <v>15889</v>
      </c>
      <c r="H63" s="3"/>
      <c r="M63" s="18" t="s">
        <v>65</v>
      </c>
      <c r="N63" s="19">
        <v>84</v>
      </c>
      <c r="O63" s="19">
        <v>2467</v>
      </c>
      <c r="P63" s="19">
        <v>2427</v>
      </c>
      <c r="Q63" s="19">
        <v>384790</v>
      </c>
      <c r="R63" s="19">
        <v>177034</v>
      </c>
      <c r="S63" s="19">
        <v>15889</v>
      </c>
    </row>
    <row r="64" spans="1:19" x14ac:dyDescent="0.25">
      <c r="A64" s="18" t="s">
        <v>66</v>
      </c>
      <c r="B64" s="19">
        <v>61</v>
      </c>
      <c r="C64" s="19">
        <v>1693</v>
      </c>
      <c r="D64" s="19">
        <v>1670</v>
      </c>
      <c r="E64" s="19">
        <v>107976</v>
      </c>
      <c r="F64" s="19">
        <v>84265</v>
      </c>
      <c r="G64" s="19">
        <v>6478</v>
      </c>
      <c r="H64" s="3"/>
      <c r="M64" s="18" t="s">
        <v>66</v>
      </c>
      <c r="N64" s="19">
        <v>61</v>
      </c>
      <c r="O64" s="19">
        <v>1693</v>
      </c>
      <c r="P64" s="19">
        <v>1670</v>
      </c>
      <c r="Q64" s="19">
        <v>107976</v>
      </c>
      <c r="R64" s="19">
        <v>84265</v>
      </c>
      <c r="S64" s="19">
        <v>6478</v>
      </c>
    </row>
    <row r="65" spans="1:19" x14ac:dyDescent="0.25">
      <c r="A65" s="18" t="s">
        <v>67</v>
      </c>
      <c r="B65" s="19">
        <v>85</v>
      </c>
      <c r="C65" s="19">
        <v>2582</v>
      </c>
      <c r="D65" s="19">
        <v>2552</v>
      </c>
      <c r="E65" s="19">
        <v>748609</v>
      </c>
      <c r="F65" s="19">
        <v>229968</v>
      </c>
      <c r="G65" s="19">
        <v>31335</v>
      </c>
      <c r="H65" s="3"/>
      <c r="M65" s="18" t="s">
        <v>67</v>
      </c>
      <c r="N65" s="19">
        <v>85</v>
      </c>
      <c r="O65" s="19">
        <v>2582</v>
      </c>
      <c r="P65" s="19">
        <v>2552</v>
      </c>
      <c r="Q65" s="19">
        <v>748609</v>
      </c>
      <c r="R65" s="19">
        <v>229968</v>
      </c>
      <c r="S65" s="19">
        <v>31335</v>
      </c>
    </row>
    <row r="66" spans="1:19" ht="27" x14ac:dyDescent="0.25">
      <c r="A66" s="18" t="s">
        <v>68</v>
      </c>
      <c r="B66" s="19">
        <v>998</v>
      </c>
      <c r="C66" s="19">
        <v>30078</v>
      </c>
      <c r="D66" s="19">
        <v>29580</v>
      </c>
      <c r="E66" s="19">
        <v>4175002</v>
      </c>
      <c r="F66" s="19">
        <v>2063926</v>
      </c>
      <c r="G66" s="19">
        <v>49702</v>
      </c>
      <c r="H66" s="3"/>
      <c r="M66" s="18" t="s">
        <v>68</v>
      </c>
      <c r="N66" s="19">
        <v>998</v>
      </c>
      <c r="O66" s="19">
        <v>30078</v>
      </c>
      <c r="P66" s="19">
        <v>29580</v>
      </c>
      <c r="Q66" s="19">
        <v>4175002</v>
      </c>
      <c r="R66" s="19">
        <v>2063926</v>
      </c>
      <c r="S66" s="19">
        <v>49702</v>
      </c>
    </row>
    <row r="67" spans="1:19" ht="27" x14ac:dyDescent="0.25">
      <c r="A67" s="18" t="s">
        <v>69</v>
      </c>
      <c r="B67" s="19">
        <v>310</v>
      </c>
      <c r="C67" s="19">
        <v>9113</v>
      </c>
      <c r="D67" s="19">
        <v>8983</v>
      </c>
      <c r="E67" s="19">
        <v>880966</v>
      </c>
      <c r="F67" s="19">
        <v>458247</v>
      </c>
      <c r="G67" s="19">
        <v>15651</v>
      </c>
      <c r="H67" s="3"/>
      <c r="M67" s="18" t="s">
        <v>69</v>
      </c>
      <c r="N67" s="19">
        <v>310</v>
      </c>
      <c r="O67" s="19">
        <v>9113</v>
      </c>
      <c r="P67" s="19">
        <v>8983</v>
      </c>
      <c r="Q67" s="19">
        <v>880966</v>
      </c>
      <c r="R67" s="19">
        <v>458247</v>
      </c>
      <c r="S67" s="19">
        <v>15651</v>
      </c>
    </row>
    <row r="68" spans="1:19" x14ac:dyDescent="0.25">
      <c r="A68" s="18" t="s">
        <v>70</v>
      </c>
      <c r="B68" s="19">
        <v>111</v>
      </c>
      <c r="C68" s="19">
        <v>3255</v>
      </c>
      <c r="D68" s="19">
        <v>3152</v>
      </c>
      <c r="E68" s="19">
        <v>1092756</v>
      </c>
      <c r="F68" s="19">
        <v>418389</v>
      </c>
      <c r="G68" s="19">
        <v>29780</v>
      </c>
      <c r="H68" s="3"/>
      <c r="M68" s="18" t="s">
        <v>70</v>
      </c>
      <c r="N68" s="19">
        <v>111</v>
      </c>
      <c r="O68" s="19">
        <v>3255</v>
      </c>
      <c r="P68" s="19">
        <v>3152</v>
      </c>
      <c r="Q68" s="19">
        <v>1092756</v>
      </c>
      <c r="R68" s="19">
        <v>418389</v>
      </c>
      <c r="S68" s="19">
        <v>29780</v>
      </c>
    </row>
    <row r="69" spans="1:19" x14ac:dyDescent="0.25">
      <c r="A69" s="18" t="s">
        <v>71</v>
      </c>
      <c r="B69" s="19">
        <v>111</v>
      </c>
      <c r="C69" s="19">
        <v>3255</v>
      </c>
      <c r="D69" s="19">
        <v>3152</v>
      </c>
      <c r="E69" s="19">
        <v>1092756</v>
      </c>
      <c r="F69" s="19">
        <v>418389</v>
      </c>
      <c r="G69" s="19">
        <v>29780</v>
      </c>
      <c r="H69" s="3"/>
      <c r="M69" s="18" t="s">
        <v>71</v>
      </c>
      <c r="N69" s="19">
        <v>111</v>
      </c>
      <c r="O69" s="19">
        <v>3255</v>
      </c>
      <c r="P69" s="19">
        <v>3152</v>
      </c>
      <c r="Q69" s="19">
        <v>1092756</v>
      </c>
      <c r="R69" s="19">
        <v>418389</v>
      </c>
      <c r="S69" s="19">
        <v>29780</v>
      </c>
    </row>
    <row r="70" spans="1:19" x14ac:dyDescent="0.25">
      <c r="A70" s="18" t="s">
        <v>72</v>
      </c>
      <c r="B70" s="19">
        <v>1922</v>
      </c>
      <c r="C70" s="19">
        <v>57200</v>
      </c>
      <c r="D70" s="19">
        <v>54582</v>
      </c>
      <c r="E70" s="19">
        <v>8447193</v>
      </c>
      <c r="F70" s="19">
        <v>3540965</v>
      </c>
      <c r="G70" s="19">
        <v>192091</v>
      </c>
      <c r="H70" s="3"/>
      <c r="M70" s="18" t="s">
        <v>72</v>
      </c>
      <c r="N70" s="19">
        <v>1922</v>
      </c>
      <c r="O70" s="19">
        <v>57200</v>
      </c>
      <c r="P70" s="19">
        <v>54582</v>
      </c>
      <c r="Q70" s="19">
        <v>8447193</v>
      </c>
      <c r="R70" s="19">
        <v>3540965</v>
      </c>
      <c r="S70" s="19">
        <v>192091</v>
      </c>
    </row>
    <row r="71" spans="1:19" x14ac:dyDescent="0.25">
      <c r="A71" s="18" t="s">
        <v>73</v>
      </c>
      <c r="B71" s="19">
        <v>477</v>
      </c>
      <c r="C71" s="19">
        <v>13817</v>
      </c>
      <c r="D71" s="19">
        <v>11919</v>
      </c>
      <c r="E71" s="19">
        <v>1748038</v>
      </c>
      <c r="F71" s="19">
        <v>891325</v>
      </c>
      <c r="G71" s="19">
        <v>13792</v>
      </c>
      <c r="H71" s="3"/>
      <c r="M71" s="18" t="s">
        <v>73</v>
      </c>
      <c r="N71" s="19">
        <v>477</v>
      </c>
      <c r="O71" s="19">
        <v>13817</v>
      </c>
      <c r="P71" s="19">
        <v>11919</v>
      </c>
      <c r="Q71" s="19">
        <v>1748038</v>
      </c>
      <c r="R71" s="19">
        <v>891325</v>
      </c>
      <c r="S71" s="19">
        <v>13792</v>
      </c>
    </row>
    <row r="72" spans="1:19" ht="27" x14ac:dyDescent="0.25">
      <c r="A72" s="18" t="s">
        <v>74</v>
      </c>
      <c r="B72" s="19">
        <v>433</v>
      </c>
      <c r="C72" s="19">
        <v>13169</v>
      </c>
      <c r="D72" s="19">
        <v>13003</v>
      </c>
      <c r="E72" s="19">
        <v>2400181</v>
      </c>
      <c r="F72" s="19">
        <v>789556</v>
      </c>
      <c r="G72" s="19">
        <v>47513</v>
      </c>
      <c r="H72" s="3"/>
      <c r="M72" s="18" t="s">
        <v>74</v>
      </c>
      <c r="N72" s="19">
        <v>433</v>
      </c>
      <c r="O72" s="19">
        <v>13169</v>
      </c>
      <c r="P72" s="19">
        <v>13003</v>
      </c>
      <c r="Q72" s="19">
        <v>2400181</v>
      </c>
      <c r="R72" s="19">
        <v>789556</v>
      </c>
      <c r="S72" s="19">
        <v>47513</v>
      </c>
    </row>
    <row r="73" spans="1:19" ht="27" x14ac:dyDescent="0.25">
      <c r="A73" s="18" t="s">
        <v>75</v>
      </c>
      <c r="B73" s="19">
        <v>310</v>
      </c>
      <c r="C73" s="19">
        <v>9336</v>
      </c>
      <c r="D73" s="19">
        <v>9162</v>
      </c>
      <c r="E73" s="19">
        <v>1235924</v>
      </c>
      <c r="F73" s="19">
        <v>609790</v>
      </c>
      <c r="G73" s="19">
        <v>44064</v>
      </c>
      <c r="H73" s="3"/>
      <c r="M73" s="18" t="s">
        <v>75</v>
      </c>
      <c r="N73" s="19">
        <v>310</v>
      </c>
      <c r="O73" s="19">
        <v>9336</v>
      </c>
      <c r="P73" s="19">
        <v>9162</v>
      </c>
      <c r="Q73" s="19">
        <v>1235924</v>
      </c>
      <c r="R73" s="19">
        <v>609790</v>
      </c>
      <c r="S73" s="19">
        <v>44064</v>
      </c>
    </row>
    <row r="74" spans="1:19" x14ac:dyDescent="0.25">
      <c r="A74" s="18" t="s">
        <v>76</v>
      </c>
      <c r="B74" s="73" t="s">
        <v>11</v>
      </c>
      <c r="C74" s="73" t="s">
        <v>11</v>
      </c>
      <c r="D74" s="73" t="s">
        <v>11</v>
      </c>
      <c r="E74" s="73" t="s">
        <v>11</v>
      </c>
      <c r="F74" s="73" t="s">
        <v>11</v>
      </c>
      <c r="G74" s="73" t="s">
        <v>11</v>
      </c>
      <c r="H74" s="3"/>
      <c r="M74" s="18" t="s">
        <v>76</v>
      </c>
      <c r="N74" s="73" t="s">
        <v>11</v>
      </c>
      <c r="O74" s="73" t="s">
        <v>11</v>
      </c>
      <c r="P74" s="73" t="s">
        <v>11</v>
      </c>
      <c r="Q74" s="73" t="s">
        <v>11</v>
      </c>
      <c r="R74" s="73" t="s">
        <v>11</v>
      </c>
      <c r="S74" s="73" t="s">
        <v>11</v>
      </c>
    </row>
    <row r="75" spans="1:19" x14ac:dyDescent="0.25">
      <c r="A75" s="18" t="s">
        <v>77</v>
      </c>
      <c r="B75" s="19">
        <v>203</v>
      </c>
      <c r="C75" s="19">
        <v>6157</v>
      </c>
      <c r="D75" s="19">
        <v>6053</v>
      </c>
      <c r="E75" s="19">
        <v>1134271</v>
      </c>
      <c r="F75" s="19">
        <v>339615</v>
      </c>
      <c r="G75" s="19">
        <v>18604</v>
      </c>
      <c r="H75" s="3"/>
      <c r="M75" s="18" t="s">
        <v>77</v>
      </c>
      <c r="N75" s="19">
        <v>203</v>
      </c>
      <c r="O75" s="19">
        <v>6157</v>
      </c>
      <c r="P75" s="19">
        <v>6053</v>
      </c>
      <c r="Q75" s="19">
        <v>1134271</v>
      </c>
      <c r="R75" s="19">
        <v>339615</v>
      </c>
      <c r="S75" s="19">
        <v>18604</v>
      </c>
    </row>
    <row r="76" spans="1:19" x14ac:dyDescent="0.25">
      <c r="A76" s="18" t="s">
        <v>78</v>
      </c>
      <c r="B76" s="19">
        <v>390</v>
      </c>
      <c r="C76" s="19">
        <v>11392</v>
      </c>
      <c r="D76" s="19">
        <v>11140</v>
      </c>
      <c r="E76" s="19">
        <v>1459958</v>
      </c>
      <c r="F76" s="19">
        <v>719584</v>
      </c>
      <c r="G76" s="19">
        <v>24441</v>
      </c>
      <c r="H76" s="3"/>
      <c r="M76" s="18" t="s">
        <v>78</v>
      </c>
      <c r="N76" s="19">
        <v>390</v>
      </c>
      <c r="O76" s="19">
        <v>11392</v>
      </c>
      <c r="P76" s="19">
        <v>11140</v>
      </c>
      <c r="Q76" s="19">
        <v>1459958</v>
      </c>
      <c r="R76" s="19">
        <v>719584</v>
      </c>
      <c r="S76" s="19">
        <v>24441</v>
      </c>
    </row>
    <row r="77" spans="1:19" x14ac:dyDescent="0.25">
      <c r="A77" s="18" t="s">
        <v>79</v>
      </c>
      <c r="B77" s="73" t="s">
        <v>11</v>
      </c>
      <c r="C77" s="73" t="s">
        <v>11</v>
      </c>
      <c r="D77" s="73" t="s">
        <v>11</v>
      </c>
      <c r="E77" s="73" t="s">
        <v>11</v>
      </c>
      <c r="F77" s="73" t="s">
        <v>11</v>
      </c>
      <c r="G77" s="73" t="s">
        <v>11</v>
      </c>
      <c r="H77" s="3"/>
      <c r="M77" s="18" t="s">
        <v>79</v>
      </c>
      <c r="N77" s="73" t="s">
        <v>11</v>
      </c>
      <c r="O77" s="73" t="s">
        <v>11</v>
      </c>
      <c r="P77" s="73" t="s">
        <v>11</v>
      </c>
      <c r="Q77" s="73" t="s">
        <v>11</v>
      </c>
      <c r="R77" s="73" t="s">
        <v>11</v>
      </c>
      <c r="S77" s="73" t="s">
        <v>11</v>
      </c>
    </row>
    <row r="78" spans="1:19" ht="27" x14ac:dyDescent="0.25">
      <c r="A78" s="18" t="s">
        <v>80</v>
      </c>
      <c r="B78" s="19">
        <v>3417</v>
      </c>
      <c r="C78" s="19">
        <v>103626</v>
      </c>
      <c r="D78" s="19">
        <v>101018</v>
      </c>
      <c r="E78" s="19">
        <v>8045086</v>
      </c>
      <c r="F78" s="19">
        <v>3254628</v>
      </c>
      <c r="G78" s="19">
        <v>521226</v>
      </c>
      <c r="H78" s="3"/>
      <c r="M78" s="18" t="s">
        <v>80</v>
      </c>
      <c r="N78" s="19">
        <v>3417</v>
      </c>
      <c r="O78" s="19">
        <v>103626</v>
      </c>
      <c r="P78" s="19">
        <v>101018</v>
      </c>
      <c r="Q78" s="19">
        <v>8045086</v>
      </c>
      <c r="R78" s="19">
        <v>3254628</v>
      </c>
      <c r="S78" s="19">
        <v>521226</v>
      </c>
    </row>
    <row r="79" spans="1:19" x14ac:dyDescent="0.25">
      <c r="A79" s="18" t="s">
        <v>81</v>
      </c>
      <c r="B79" s="19">
        <v>193</v>
      </c>
      <c r="C79" s="19">
        <v>5821</v>
      </c>
      <c r="D79" s="19">
        <v>5692</v>
      </c>
      <c r="E79" s="19">
        <v>1407859</v>
      </c>
      <c r="F79" s="19">
        <v>599942</v>
      </c>
      <c r="G79" s="19">
        <v>428745</v>
      </c>
      <c r="H79" s="3"/>
      <c r="M79" s="18" t="s">
        <v>81</v>
      </c>
      <c r="N79" s="19">
        <v>193</v>
      </c>
      <c r="O79" s="19">
        <v>5821</v>
      </c>
      <c r="P79" s="19">
        <v>5692</v>
      </c>
      <c r="Q79" s="19">
        <v>1407859</v>
      </c>
      <c r="R79" s="19">
        <v>599942</v>
      </c>
      <c r="S79" s="19">
        <v>428745</v>
      </c>
    </row>
    <row r="80" spans="1:19" x14ac:dyDescent="0.25">
      <c r="A80" s="18" t="s">
        <v>82</v>
      </c>
      <c r="B80" s="19">
        <v>29</v>
      </c>
      <c r="C80" s="19">
        <v>927</v>
      </c>
      <c r="D80" s="19">
        <v>910</v>
      </c>
      <c r="E80" s="19">
        <v>126382</v>
      </c>
      <c r="F80" s="19">
        <v>51435</v>
      </c>
      <c r="G80" s="19">
        <v>148</v>
      </c>
      <c r="H80" s="3"/>
      <c r="M80" s="18" t="s">
        <v>82</v>
      </c>
      <c r="N80" s="19">
        <v>29</v>
      </c>
      <c r="O80" s="19">
        <v>927</v>
      </c>
      <c r="P80" s="19">
        <v>910</v>
      </c>
      <c r="Q80" s="19">
        <v>126382</v>
      </c>
      <c r="R80" s="19">
        <v>51435</v>
      </c>
      <c r="S80" s="19">
        <v>148</v>
      </c>
    </row>
    <row r="81" spans="1:19" ht="27" x14ac:dyDescent="0.25">
      <c r="A81" s="18" t="s">
        <v>83</v>
      </c>
      <c r="B81" s="19">
        <v>142</v>
      </c>
      <c r="C81" s="19">
        <v>4073</v>
      </c>
      <c r="D81" s="19">
        <v>3914</v>
      </c>
      <c r="E81" s="19">
        <v>436062</v>
      </c>
      <c r="F81" s="19">
        <v>84444</v>
      </c>
      <c r="G81" s="19">
        <v>11677</v>
      </c>
      <c r="H81" s="3"/>
      <c r="M81" s="18" t="s">
        <v>83</v>
      </c>
      <c r="N81" s="19">
        <v>142</v>
      </c>
      <c r="O81" s="19">
        <v>4073</v>
      </c>
      <c r="P81" s="19">
        <v>3914</v>
      </c>
      <c r="Q81" s="19">
        <v>436062</v>
      </c>
      <c r="R81" s="19">
        <v>84444</v>
      </c>
      <c r="S81" s="19">
        <v>11677</v>
      </c>
    </row>
    <row r="82" spans="1:19" x14ac:dyDescent="0.25">
      <c r="A82" s="18" t="s">
        <v>84</v>
      </c>
      <c r="B82" s="19">
        <v>249</v>
      </c>
      <c r="C82" s="19">
        <v>7933</v>
      </c>
      <c r="D82" s="19">
        <v>7776</v>
      </c>
      <c r="E82" s="19">
        <v>284715</v>
      </c>
      <c r="F82" s="19">
        <v>187400</v>
      </c>
      <c r="G82" s="19">
        <v>657</v>
      </c>
      <c r="H82" s="3"/>
      <c r="M82" s="18" t="s">
        <v>84</v>
      </c>
      <c r="N82" s="19">
        <v>249</v>
      </c>
      <c r="O82" s="19">
        <v>7933</v>
      </c>
      <c r="P82" s="19">
        <v>7776</v>
      </c>
      <c r="Q82" s="19">
        <v>284715</v>
      </c>
      <c r="R82" s="19">
        <v>187400</v>
      </c>
      <c r="S82" s="19">
        <v>657</v>
      </c>
    </row>
    <row r="83" spans="1:19" x14ac:dyDescent="0.25">
      <c r="A83" s="18" t="s">
        <v>85</v>
      </c>
      <c r="B83" s="19">
        <v>1720</v>
      </c>
      <c r="C83" s="19">
        <v>51338</v>
      </c>
      <c r="D83" s="19">
        <v>49933</v>
      </c>
      <c r="E83" s="19">
        <v>1799899</v>
      </c>
      <c r="F83" s="19">
        <v>1041834</v>
      </c>
      <c r="G83" s="19">
        <v>26530</v>
      </c>
      <c r="H83" s="3"/>
      <c r="M83" s="18" t="s">
        <v>85</v>
      </c>
      <c r="N83" s="19">
        <v>1720</v>
      </c>
      <c r="O83" s="19">
        <v>51338</v>
      </c>
      <c r="P83" s="19">
        <v>49933</v>
      </c>
      <c r="Q83" s="19">
        <v>1799899</v>
      </c>
      <c r="R83" s="19">
        <v>1041834</v>
      </c>
      <c r="S83" s="19">
        <v>26530</v>
      </c>
    </row>
    <row r="84" spans="1:19" ht="27" x14ac:dyDescent="0.25">
      <c r="A84" s="18" t="s">
        <v>86</v>
      </c>
      <c r="B84" s="19">
        <v>1084</v>
      </c>
      <c r="C84" s="19">
        <v>33534</v>
      </c>
      <c r="D84" s="19">
        <v>32793</v>
      </c>
      <c r="E84" s="19">
        <v>3990169</v>
      </c>
      <c r="F84" s="19">
        <v>1289573</v>
      </c>
      <c r="G84" s="19">
        <v>53469</v>
      </c>
      <c r="H84" s="3"/>
      <c r="M84" s="18" t="s">
        <v>86</v>
      </c>
      <c r="N84" s="19">
        <v>1084</v>
      </c>
      <c r="O84" s="19">
        <v>33534</v>
      </c>
      <c r="P84" s="19">
        <v>32793</v>
      </c>
      <c r="Q84" s="19">
        <v>3990169</v>
      </c>
      <c r="R84" s="19">
        <v>1289573</v>
      </c>
      <c r="S84" s="19">
        <v>53469</v>
      </c>
    </row>
    <row r="85" spans="1:19" x14ac:dyDescent="0.25">
      <c r="A85" s="18" t="s">
        <v>87</v>
      </c>
      <c r="B85" s="19">
        <v>658</v>
      </c>
      <c r="C85" s="19">
        <v>19435</v>
      </c>
      <c r="D85" s="19">
        <v>17206</v>
      </c>
      <c r="E85" s="19">
        <v>722540</v>
      </c>
      <c r="F85" s="19">
        <v>426884</v>
      </c>
      <c r="G85" s="19">
        <v>19106</v>
      </c>
      <c r="H85" s="3"/>
      <c r="M85" s="18" t="s">
        <v>87</v>
      </c>
      <c r="N85" s="19">
        <v>658</v>
      </c>
      <c r="O85" s="19">
        <v>19435</v>
      </c>
      <c r="P85" s="19">
        <v>17206</v>
      </c>
      <c r="Q85" s="19">
        <v>722540</v>
      </c>
      <c r="R85" s="19">
        <v>426884</v>
      </c>
      <c r="S85" s="19">
        <v>19106</v>
      </c>
    </row>
    <row r="86" spans="1:19" x14ac:dyDescent="0.25">
      <c r="A86" s="18" t="s">
        <v>88</v>
      </c>
      <c r="B86" s="19">
        <v>658</v>
      </c>
      <c r="C86" s="19">
        <v>19435</v>
      </c>
      <c r="D86" s="19">
        <v>17206</v>
      </c>
      <c r="E86" s="19">
        <v>722540</v>
      </c>
      <c r="F86" s="19">
        <v>426884</v>
      </c>
      <c r="G86" s="19">
        <v>19106</v>
      </c>
      <c r="H86" s="3"/>
      <c r="M86" s="18" t="s">
        <v>88</v>
      </c>
      <c r="N86" s="19">
        <v>658</v>
      </c>
      <c r="O86" s="19">
        <v>19435</v>
      </c>
      <c r="P86" s="19">
        <v>17206</v>
      </c>
      <c r="Q86" s="19">
        <v>722540</v>
      </c>
      <c r="R86" s="19">
        <v>426884</v>
      </c>
      <c r="S86" s="19">
        <v>19106</v>
      </c>
    </row>
    <row r="87" spans="1:19" x14ac:dyDescent="0.25">
      <c r="A87" s="18" t="s">
        <v>89</v>
      </c>
      <c r="B87" s="19">
        <v>2077</v>
      </c>
      <c r="C87" s="19">
        <v>64444</v>
      </c>
      <c r="D87" s="19">
        <v>62525</v>
      </c>
      <c r="E87" s="19">
        <v>3522955</v>
      </c>
      <c r="F87" s="19">
        <v>1744063</v>
      </c>
      <c r="G87" s="19">
        <v>66943</v>
      </c>
      <c r="H87" s="3"/>
      <c r="M87" s="18" t="s">
        <v>89</v>
      </c>
      <c r="N87" s="19">
        <v>2077</v>
      </c>
      <c r="O87" s="19">
        <v>64444</v>
      </c>
      <c r="P87" s="19">
        <v>62525</v>
      </c>
      <c r="Q87" s="19">
        <v>3522955</v>
      </c>
      <c r="R87" s="19">
        <v>1744063</v>
      </c>
      <c r="S87" s="19">
        <v>66943</v>
      </c>
    </row>
    <row r="88" spans="1:19" x14ac:dyDescent="0.25">
      <c r="A88" s="18" t="s">
        <v>90</v>
      </c>
      <c r="B88" s="19">
        <v>554</v>
      </c>
      <c r="C88" s="19">
        <v>17062</v>
      </c>
      <c r="D88" s="19">
        <v>16218</v>
      </c>
      <c r="E88" s="19">
        <v>1759559</v>
      </c>
      <c r="F88" s="19">
        <v>707837</v>
      </c>
      <c r="G88" s="19">
        <v>46720</v>
      </c>
      <c r="H88" s="3"/>
      <c r="M88" s="18" t="s">
        <v>90</v>
      </c>
      <c r="N88" s="19">
        <v>554</v>
      </c>
      <c r="O88" s="19">
        <v>17062</v>
      </c>
      <c r="P88" s="19">
        <v>16218</v>
      </c>
      <c r="Q88" s="19">
        <v>1759559</v>
      </c>
      <c r="R88" s="19">
        <v>707837</v>
      </c>
      <c r="S88" s="19">
        <v>46720</v>
      </c>
    </row>
    <row r="89" spans="1:19" x14ac:dyDescent="0.25">
      <c r="A89" s="18" t="s">
        <v>91</v>
      </c>
      <c r="B89" s="19">
        <v>774</v>
      </c>
      <c r="C89" s="19">
        <v>23860</v>
      </c>
      <c r="D89" s="19">
        <v>23483</v>
      </c>
      <c r="E89" s="19">
        <v>1019032</v>
      </c>
      <c r="F89" s="19">
        <v>605423</v>
      </c>
      <c r="G89" s="19">
        <v>15746</v>
      </c>
      <c r="H89" s="3"/>
      <c r="M89" s="18" t="s">
        <v>91</v>
      </c>
      <c r="N89" s="19">
        <v>774</v>
      </c>
      <c r="O89" s="19">
        <v>23860</v>
      </c>
      <c r="P89" s="19">
        <v>23483</v>
      </c>
      <c r="Q89" s="19">
        <v>1019032</v>
      </c>
      <c r="R89" s="19">
        <v>605423</v>
      </c>
      <c r="S89" s="19">
        <v>15746</v>
      </c>
    </row>
    <row r="90" spans="1:19" x14ac:dyDescent="0.25">
      <c r="A90" s="18" t="s">
        <v>92</v>
      </c>
      <c r="B90" s="19">
        <v>749</v>
      </c>
      <c r="C90" s="19">
        <v>23522</v>
      </c>
      <c r="D90" s="19">
        <v>22824</v>
      </c>
      <c r="E90" s="19">
        <v>744364</v>
      </c>
      <c r="F90" s="19">
        <v>430803</v>
      </c>
      <c r="G90" s="19">
        <v>4477</v>
      </c>
      <c r="H90" s="3"/>
      <c r="M90" s="18" t="s">
        <v>92</v>
      </c>
      <c r="N90" s="19">
        <v>749</v>
      </c>
      <c r="O90" s="19">
        <v>23522</v>
      </c>
      <c r="P90" s="19">
        <v>22824</v>
      </c>
      <c r="Q90" s="19">
        <v>744364</v>
      </c>
      <c r="R90" s="19">
        <v>430803</v>
      </c>
      <c r="S90" s="19">
        <v>4477</v>
      </c>
    </row>
    <row r="91" spans="1:19" ht="27" x14ac:dyDescent="0.25">
      <c r="A91" s="18" t="s">
        <v>93</v>
      </c>
      <c r="B91" s="19">
        <v>518</v>
      </c>
      <c r="C91" s="19">
        <v>15146</v>
      </c>
      <c r="D91" s="19">
        <v>14631</v>
      </c>
      <c r="E91" s="19">
        <v>2221303</v>
      </c>
      <c r="F91" s="19">
        <v>405052</v>
      </c>
      <c r="G91" s="19">
        <v>62856</v>
      </c>
      <c r="H91" s="3"/>
      <c r="M91" s="18" t="s">
        <v>93</v>
      </c>
      <c r="N91" s="19">
        <v>518</v>
      </c>
      <c r="O91" s="19">
        <v>15146</v>
      </c>
      <c r="P91" s="19">
        <v>14631</v>
      </c>
      <c r="Q91" s="19">
        <v>2221303</v>
      </c>
      <c r="R91" s="19">
        <v>405052</v>
      </c>
      <c r="S91" s="19">
        <v>62856</v>
      </c>
    </row>
    <row r="92" spans="1:19" x14ac:dyDescent="0.25">
      <c r="A92" s="18" t="s">
        <v>94</v>
      </c>
      <c r="B92" s="73" t="s">
        <v>11</v>
      </c>
      <c r="C92" s="73" t="s">
        <v>11</v>
      </c>
      <c r="D92" s="73" t="s">
        <v>11</v>
      </c>
      <c r="E92" s="73" t="s">
        <v>11</v>
      </c>
      <c r="F92" s="73" t="s">
        <v>11</v>
      </c>
      <c r="G92" s="73" t="s">
        <v>11</v>
      </c>
      <c r="H92" s="3"/>
      <c r="M92" s="18" t="s">
        <v>94</v>
      </c>
      <c r="N92" s="73" t="s">
        <v>11</v>
      </c>
      <c r="O92" s="73" t="s">
        <v>11</v>
      </c>
      <c r="P92" s="73" t="s">
        <v>11</v>
      </c>
      <c r="Q92" s="73" t="s">
        <v>11</v>
      </c>
      <c r="R92" s="73" t="s">
        <v>11</v>
      </c>
      <c r="S92" s="73" t="s">
        <v>11</v>
      </c>
    </row>
    <row r="93" spans="1:19" ht="27" x14ac:dyDescent="0.25">
      <c r="A93" s="18" t="s">
        <v>95</v>
      </c>
      <c r="B93" s="73" t="s">
        <v>11</v>
      </c>
      <c r="C93" s="73" t="s">
        <v>11</v>
      </c>
      <c r="D93" s="73" t="s">
        <v>11</v>
      </c>
      <c r="E93" s="73" t="s">
        <v>11</v>
      </c>
      <c r="F93" s="73" t="s">
        <v>11</v>
      </c>
      <c r="G93" s="73" t="s">
        <v>11</v>
      </c>
      <c r="H93" s="3"/>
      <c r="M93" s="18" t="s">
        <v>95</v>
      </c>
      <c r="N93" s="73" t="s">
        <v>11</v>
      </c>
      <c r="O93" s="73" t="s">
        <v>11</v>
      </c>
      <c r="P93" s="73" t="s">
        <v>11</v>
      </c>
      <c r="Q93" s="73" t="s">
        <v>11</v>
      </c>
      <c r="R93" s="73" t="s">
        <v>11</v>
      </c>
      <c r="S93" s="73" t="s">
        <v>11</v>
      </c>
    </row>
    <row r="94" spans="1:19" ht="27" x14ac:dyDescent="0.25">
      <c r="A94" s="18" t="s">
        <v>96</v>
      </c>
      <c r="B94" s="19">
        <v>120</v>
      </c>
      <c r="C94" s="19">
        <v>3616</v>
      </c>
      <c r="D94" s="19">
        <v>3567</v>
      </c>
      <c r="E94" s="19">
        <v>1578731</v>
      </c>
      <c r="F94" s="19">
        <v>88601</v>
      </c>
      <c r="G94" s="19">
        <v>13608</v>
      </c>
      <c r="H94" s="3"/>
      <c r="M94" s="18" t="s">
        <v>96</v>
      </c>
      <c r="N94" s="19">
        <v>120</v>
      </c>
      <c r="O94" s="19">
        <v>3616</v>
      </c>
      <c r="P94" s="19">
        <v>3567</v>
      </c>
      <c r="Q94" s="19">
        <v>1578731</v>
      </c>
      <c r="R94" s="19">
        <v>88601</v>
      </c>
      <c r="S94" s="19">
        <v>13608</v>
      </c>
    </row>
    <row r="95" spans="1:19" x14ac:dyDescent="0.25">
      <c r="A95" s="18" t="s">
        <v>97</v>
      </c>
      <c r="B95" s="19">
        <v>285</v>
      </c>
      <c r="C95" s="19">
        <v>8303</v>
      </c>
      <c r="D95" s="19">
        <v>7962</v>
      </c>
      <c r="E95" s="19">
        <v>472143</v>
      </c>
      <c r="F95" s="19">
        <v>231349</v>
      </c>
      <c r="G95" s="19">
        <v>42991</v>
      </c>
      <c r="H95" s="3"/>
      <c r="M95" s="18" t="s">
        <v>97</v>
      </c>
      <c r="N95" s="19">
        <v>285</v>
      </c>
      <c r="O95" s="19">
        <v>8303</v>
      </c>
      <c r="P95" s="19">
        <v>7962</v>
      </c>
      <c r="Q95" s="19">
        <v>472143</v>
      </c>
      <c r="R95" s="19">
        <v>231349</v>
      </c>
      <c r="S95" s="19">
        <v>42991</v>
      </c>
    </row>
    <row r="96" spans="1:19" x14ac:dyDescent="0.25">
      <c r="A96" s="18" t="s">
        <v>98</v>
      </c>
      <c r="B96" s="19">
        <v>774</v>
      </c>
      <c r="C96" s="19">
        <v>22872</v>
      </c>
      <c r="D96" s="19">
        <v>22238</v>
      </c>
      <c r="E96" s="19">
        <v>1402167</v>
      </c>
      <c r="F96" s="19">
        <v>624691</v>
      </c>
      <c r="G96" s="19">
        <v>44361</v>
      </c>
      <c r="H96" s="3"/>
      <c r="M96" s="18" t="s">
        <v>98</v>
      </c>
      <c r="N96" s="19">
        <v>774</v>
      </c>
      <c r="O96" s="19">
        <v>22872</v>
      </c>
      <c r="P96" s="19">
        <v>22238</v>
      </c>
      <c r="Q96" s="19">
        <v>1402167</v>
      </c>
      <c r="R96" s="19">
        <v>624691</v>
      </c>
      <c r="S96" s="19">
        <v>44361</v>
      </c>
    </row>
    <row r="97" spans="1:19" ht="27" x14ac:dyDescent="0.25">
      <c r="A97" s="18" t="s">
        <v>99</v>
      </c>
      <c r="B97" s="19">
        <v>65</v>
      </c>
      <c r="C97" s="19">
        <v>1920</v>
      </c>
      <c r="D97" s="19">
        <v>1875</v>
      </c>
      <c r="E97" s="19">
        <v>286344</v>
      </c>
      <c r="F97" s="19">
        <v>81776</v>
      </c>
      <c r="G97" s="19">
        <v>493</v>
      </c>
      <c r="H97" s="3"/>
      <c r="M97" s="18" t="s">
        <v>99</v>
      </c>
      <c r="N97" s="19">
        <v>65</v>
      </c>
      <c r="O97" s="19">
        <v>1920</v>
      </c>
      <c r="P97" s="19">
        <v>1875</v>
      </c>
      <c r="Q97" s="19">
        <v>286344</v>
      </c>
      <c r="R97" s="19">
        <v>81776</v>
      </c>
      <c r="S97" s="19">
        <v>493</v>
      </c>
    </row>
    <row r="98" spans="1:19" x14ac:dyDescent="0.25">
      <c r="A98" s="18" t="s">
        <v>100</v>
      </c>
      <c r="B98" s="19">
        <v>709</v>
      </c>
      <c r="C98" s="19">
        <v>20952</v>
      </c>
      <c r="D98" s="19">
        <v>20363</v>
      </c>
      <c r="E98" s="19">
        <v>1115823</v>
      </c>
      <c r="F98" s="19">
        <v>542915</v>
      </c>
      <c r="G98" s="19">
        <v>43868</v>
      </c>
      <c r="H98" s="3"/>
      <c r="M98" s="18" t="s">
        <v>100</v>
      </c>
      <c r="N98" s="19">
        <v>709</v>
      </c>
      <c r="O98" s="19">
        <v>20952</v>
      </c>
      <c r="P98" s="19">
        <v>20363</v>
      </c>
      <c r="Q98" s="19">
        <v>1115823</v>
      </c>
      <c r="R98" s="19">
        <v>542915</v>
      </c>
      <c r="S98" s="19">
        <v>43868</v>
      </c>
    </row>
    <row r="99" spans="1:19" x14ac:dyDescent="0.25">
      <c r="A99" s="20" t="s">
        <v>101</v>
      </c>
      <c r="B99" s="19">
        <v>52126</v>
      </c>
      <c r="C99" s="19">
        <v>1550783</v>
      </c>
      <c r="D99" s="19">
        <v>1498377</v>
      </c>
      <c r="E99" s="19">
        <v>314588115</v>
      </c>
      <c r="F99" s="19">
        <v>76376431</v>
      </c>
      <c r="G99" s="19">
        <v>9017711</v>
      </c>
      <c r="H99" s="3"/>
      <c r="M99" s="20" t="s">
        <v>101</v>
      </c>
      <c r="N99" s="19">
        <v>52126</v>
      </c>
      <c r="O99" s="19">
        <v>1550783</v>
      </c>
      <c r="P99" s="19">
        <v>1498377</v>
      </c>
      <c r="Q99" s="19">
        <v>314588115</v>
      </c>
      <c r="R99" s="19">
        <v>76376431</v>
      </c>
      <c r="S99" s="19">
        <v>9017711</v>
      </c>
    </row>
    <row r="100" spans="1:19" x14ac:dyDescent="0.25">
      <c r="A100" s="9"/>
      <c r="B100" s="9"/>
      <c r="C100" s="9"/>
      <c r="D100" s="9"/>
      <c r="E100" s="9"/>
      <c r="F100" s="9"/>
      <c r="M100" s="9"/>
      <c r="N100" s="9"/>
      <c r="O100" s="9"/>
      <c r="P100" s="9"/>
      <c r="Q100" s="9"/>
      <c r="R100" s="9"/>
      <c r="S100" s="9"/>
    </row>
    <row r="101" spans="1:19" x14ac:dyDescent="0.25">
      <c r="M101" s="15"/>
      <c r="N101" s="15"/>
      <c r="O101" s="15"/>
      <c r="P101" s="15"/>
      <c r="Q101" s="15"/>
      <c r="R101" s="15"/>
      <c r="S101" s="15"/>
    </row>
  </sheetData>
  <pageMargins left="0.23622047244094491" right="0.31496062992125984" top="0.59055118110236227" bottom="0.59055118110236227" header="0.51181102362204722" footer="0.51181102362204722"/>
  <pageSetup paperSize="9" scale="9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100"/>
  <sheetViews>
    <sheetView zoomScale="120" zoomScaleNormal="120" workbookViewId="0">
      <pane ySplit="4" topLeftCell="A92" activePane="bottomLeft" state="frozen"/>
      <selection activeCell="H1" sqref="H1"/>
      <selection pane="bottomLeft" sqref="A1:G99"/>
    </sheetView>
  </sheetViews>
  <sheetFormatPr defaultRowHeight="13.5" x14ac:dyDescent="0.25"/>
  <cols>
    <col min="1" max="1" width="35.85546875" style="2" customWidth="1"/>
    <col min="2" max="2" width="8.5703125" style="2" customWidth="1"/>
    <col min="3" max="3" width="9.140625" style="2"/>
    <col min="4" max="4" width="9" style="2" customWidth="1"/>
    <col min="5" max="5" width="11.28515625" style="2" customWidth="1"/>
    <col min="6" max="6" width="11" style="2" customWidth="1"/>
    <col min="7" max="12" width="9.140625" style="2"/>
    <col min="13" max="13" width="40.28515625" style="2" customWidth="1"/>
    <col min="14" max="231" width="9.140625" style="2"/>
    <col min="232" max="232" width="35.85546875" style="2" customWidth="1"/>
    <col min="233" max="233" width="8.5703125" style="2" customWidth="1"/>
    <col min="234" max="234" width="9.140625" style="2"/>
    <col min="235" max="235" width="9" style="2" customWidth="1"/>
    <col min="236" max="236" width="11.28515625" style="2" customWidth="1"/>
    <col min="237" max="237" width="11" style="2" customWidth="1"/>
    <col min="238" max="238" width="10.85546875" style="2" customWidth="1"/>
    <col min="239" max="239" width="9.5703125" style="2" customWidth="1"/>
    <col min="240" max="487" width="9.140625" style="2"/>
    <col min="488" max="488" width="35.85546875" style="2" customWidth="1"/>
    <col min="489" max="489" width="8.5703125" style="2" customWidth="1"/>
    <col min="490" max="490" width="9.140625" style="2"/>
    <col min="491" max="491" width="9" style="2" customWidth="1"/>
    <col min="492" max="492" width="11.28515625" style="2" customWidth="1"/>
    <col min="493" max="493" width="11" style="2" customWidth="1"/>
    <col min="494" max="494" width="10.85546875" style="2" customWidth="1"/>
    <col min="495" max="495" width="9.5703125" style="2" customWidth="1"/>
    <col min="496" max="743" width="9.140625" style="2"/>
    <col min="744" max="744" width="35.85546875" style="2" customWidth="1"/>
    <col min="745" max="745" width="8.5703125" style="2" customWidth="1"/>
    <col min="746" max="746" width="9.140625" style="2"/>
    <col min="747" max="747" width="9" style="2" customWidth="1"/>
    <col min="748" max="748" width="11.28515625" style="2" customWidth="1"/>
    <col min="749" max="749" width="11" style="2" customWidth="1"/>
    <col min="750" max="750" width="10.85546875" style="2" customWidth="1"/>
    <col min="751" max="751" width="9.5703125" style="2" customWidth="1"/>
    <col min="752" max="999" width="9.140625" style="2"/>
    <col min="1000" max="1000" width="35.85546875" style="2" customWidth="1"/>
    <col min="1001" max="1001" width="8.5703125" style="2" customWidth="1"/>
    <col min="1002" max="1002" width="9.140625" style="2"/>
    <col min="1003" max="1003" width="9" style="2" customWidth="1"/>
    <col min="1004" max="1004" width="11.28515625" style="2" customWidth="1"/>
    <col min="1005" max="1005" width="11" style="2" customWidth="1"/>
    <col min="1006" max="1006" width="10.85546875" style="2" customWidth="1"/>
    <col min="1007" max="1007" width="9.5703125" style="2" customWidth="1"/>
    <col min="1008" max="1255" width="9.140625" style="2"/>
    <col min="1256" max="1256" width="35.85546875" style="2" customWidth="1"/>
    <col min="1257" max="1257" width="8.5703125" style="2" customWidth="1"/>
    <col min="1258" max="1258" width="9.140625" style="2"/>
    <col min="1259" max="1259" width="9" style="2" customWidth="1"/>
    <col min="1260" max="1260" width="11.28515625" style="2" customWidth="1"/>
    <col min="1261" max="1261" width="11" style="2" customWidth="1"/>
    <col min="1262" max="1262" width="10.85546875" style="2" customWidth="1"/>
    <col min="1263" max="1263" width="9.5703125" style="2" customWidth="1"/>
    <col min="1264" max="1511" width="9.140625" style="2"/>
    <col min="1512" max="1512" width="35.85546875" style="2" customWidth="1"/>
    <col min="1513" max="1513" width="8.5703125" style="2" customWidth="1"/>
    <col min="1514" max="1514" width="9.140625" style="2"/>
    <col min="1515" max="1515" width="9" style="2" customWidth="1"/>
    <col min="1516" max="1516" width="11.28515625" style="2" customWidth="1"/>
    <col min="1517" max="1517" width="11" style="2" customWidth="1"/>
    <col min="1518" max="1518" width="10.85546875" style="2" customWidth="1"/>
    <col min="1519" max="1519" width="9.5703125" style="2" customWidth="1"/>
    <col min="1520" max="1767" width="9.140625" style="2"/>
    <col min="1768" max="1768" width="35.85546875" style="2" customWidth="1"/>
    <col min="1769" max="1769" width="8.5703125" style="2" customWidth="1"/>
    <col min="1770" max="1770" width="9.140625" style="2"/>
    <col min="1771" max="1771" width="9" style="2" customWidth="1"/>
    <col min="1772" max="1772" width="11.28515625" style="2" customWidth="1"/>
    <col min="1773" max="1773" width="11" style="2" customWidth="1"/>
    <col min="1774" max="1774" width="10.85546875" style="2" customWidth="1"/>
    <col min="1775" max="1775" width="9.5703125" style="2" customWidth="1"/>
    <col min="1776" max="2023" width="9.140625" style="2"/>
    <col min="2024" max="2024" width="35.85546875" style="2" customWidth="1"/>
    <col min="2025" max="2025" width="8.5703125" style="2" customWidth="1"/>
    <col min="2026" max="2026" width="9.140625" style="2"/>
    <col min="2027" max="2027" width="9" style="2" customWidth="1"/>
    <col min="2028" max="2028" width="11.28515625" style="2" customWidth="1"/>
    <col min="2029" max="2029" width="11" style="2" customWidth="1"/>
    <col min="2030" max="2030" width="10.85546875" style="2" customWidth="1"/>
    <col min="2031" max="2031" width="9.5703125" style="2" customWidth="1"/>
    <col min="2032" max="2279" width="9.140625" style="2"/>
    <col min="2280" max="2280" width="35.85546875" style="2" customWidth="1"/>
    <col min="2281" max="2281" width="8.5703125" style="2" customWidth="1"/>
    <col min="2282" max="2282" width="9.140625" style="2"/>
    <col min="2283" max="2283" width="9" style="2" customWidth="1"/>
    <col min="2284" max="2284" width="11.28515625" style="2" customWidth="1"/>
    <col min="2285" max="2285" width="11" style="2" customWidth="1"/>
    <col min="2286" max="2286" width="10.85546875" style="2" customWidth="1"/>
    <col min="2287" max="2287" width="9.5703125" style="2" customWidth="1"/>
    <col min="2288" max="2535" width="9.140625" style="2"/>
    <col min="2536" max="2536" width="35.85546875" style="2" customWidth="1"/>
    <col min="2537" max="2537" width="8.5703125" style="2" customWidth="1"/>
    <col min="2538" max="2538" width="9.140625" style="2"/>
    <col min="2539" max="2539" width="9" style="2" customWidth="1"/>
    <col min="2540" max="2540" width="11.28515625" style="2" customWidth="1"/>
    <col min="2541" max="2541" width="11" style="2" customWidth="1"/>
    <col min="2542" max="2542" width="10.85546875" style="2" customWidth="1"/>
    <col min="2543" max="2543" width="9.5703125" style="2" customWidth="1"/>
    <col min="2544" max="2791" width="9.140625" style="2"/>
    <col min="2792" max="2792" width="35.85546875" style="2" customWidth="1"/>
    <col min="2793" max="2793" width="8.5703125" style="2" customWidth="1"/>
    <col min="2794" max="2794" width="9.140625" style="2"/>
    <col min="2795" max="2795" width="9" style="2" customWidth="1"/>
    <col min="2796" max="2796" width="11.28515625" style="2" customWidth="1"/>
    <col min="2797" max="2797" width="11" style="2" customWidth="1"/>
    <col min="2798" max="2798" width="10.85546875" style="2" customWidth="1"/>
    <col min="2799" max="2799" width="9.5703125" style="2" customWidth="1"/>
    <col min="2800" max="3047" width="9.140625" style="2"/>
    <col min="3048" max="3048" width="35.85546875" style="2" customWidth="1"/>
    <col min="3049" max="3049" width="8.5703125" style="2" customWidth="1"/>
    <col min="3050" max="3050" width="9.140625" style="2"/>
    <col min="3051" max="3051" width="9" style="2" customWidth="1"/>
    <col min="3052" max="3052" width="11.28515625" style="2" customWidth="1"/>
    <col min="3053" max="3053" width="11" style="2" customWidth="1"/>
    <col min="3054" max="3054" width="10.85546875" style="2" customWidth="1"/>
    <col min="3055" max="3055" width="9.5703125" style="2" customWidth="1"/>
    <col min="3056" max="3303" width="9.140625" style="2"/>
    <col min="3304" max="3304" width="35.85546875" style="2" customWidth="1"/>
    <col min="3305" max="3305" width="8.5703125" style="2" customWidth="1"/>
    <col min="3306" max="3306" width="9.140625" style="2"/>
    <col min="3307" max="3307" width="9" style="2" customWidth="1"/>
    <col min="3308" max="3308" width="11.28515625" style="2" customWidth="1"/>
    <col min="3309" max="3309" width="11" style="2" customWidth="1"/>
    <col min="3310" max="3310" width="10.85546875" style="2" customWidth="1"/>
    <col min="3311" max="3311" width="9.5703125" style="2" customWidth="1"/>
    <col min="3312" max="3559" width="9.140625" style="2"/>
    <col min="3560" max="3560" width="35.85546875" style="2" customWidth="1"/>
    <col min="3561" max="3561" width="8.5703125" style="2" customWidth="1"/>
    <col min="3562" max="3562" width="9.140625" style="2"/>
    <col min="3563" max="3563" width="9" style="2" customWidth="1"/>
    <col min="3564" max="3564" width="11.28515625" style="2" customWidth="1"/>
    <col min="3565" max="3565" width="11" style="2" customWidth="1"/>
    <col min="3566" max="3566" width="10.85546875" style="2" customWidth="1"/>
    <col min="3567" max="3567" width="9.5703125" style="2" customWidth="1"/>
    <col min="3568" max="3815" width="9.140625" style="2"/>
    <col min="3816" max="3816" width="35.85546875" style="2" customWidth="1"/>
    <col min="3817" max="3817" width="8.5703125" style="2" customWidth="1"/>
    <col min="3818" max="3818" width="9.140625" style="2"/>
    <col min="3819" max="3819" width="9" style="2" customWidth="1"/>
    <col min="3820" max="3820" width="11.28515625" style="2" customWidth="1"/>
    <col min="3821" max="3821" width="11" style="2" customWidth="1"/>
    <col min="3822" max="3822" width="10.85546875" style="2" customWidth="1"/>
    <col min="3823" max="3823" width="9.5703125" style="2" customWidth="1"/>
    <col min="3824" max="4071" width="9.140625" style="2"/>
    <col min="4072" max="4072" width="35.85546875" style="2" customWidth="1"/>
    <col min="4073" max="4073" width="8.5703125" style="2" customWidth="1"/>
    <col min="4074" max="4074" width="9.140625" style="2"/>
    <col min="4075" max="4075" width="9" style="2" customWidth="1"/>
    <col min="4076" max="4076" width="11.28515625" style="2" customWidth="1"/>
    <col min="4077" max="4077" width="11" style="2" customWidth="1"/>
    <col min="4078" max="4078" width="10.85546875" style="2" customWidth="1"/>
    <col min="4079" max="4079" width="9.5703125" style="2" customWidth="1"/>
    <col min="4080" max="4327" width="9.140625" style="2"/>
    <col min="4328" max="4328" width="35.85546875" style="2" customWidth="1"/>
    <col min="4329" max="4329" width="8.5703125" style="2" customWidth="1"/>
    <col min="4330" max="4330" width="9.140625" style="2"/>
    <col min="4331" max="4331" width="9" style="2" customWidth="1"/>
    <col min="4332" max="4332" width="11.28515625" style="2" customWidth="1"/>
    <col min="4333" max="4333" width="11" style="2" customWidth="1"/>
    <col min="4334" max="4334" width="10.85546875" style="2" customWidth="1"/>
    <col min="4335" max="4335" width="9.5703125" style="2" customWidth="1"/>
    <col min="4336" max="4583" width="9.140625" style="2"/>
    <col min="4584" max="4584" width="35.85546875" style="2" customWidth="1"/>
    <col min="4585" max="4585" width="8.5703125" style="2" customWidth="1"/>
    <col min="4586" max="4586" width="9.140625" style="2"/>
    <col min="4587" max="4587" width="9" style="2" customWidth="1"/>
    <col min="4588" max="4588" width="11.28515625" style="2" customWidth="1"/>
    <col min="4589" max="4589" width="11" style="2" customWidth="1"/>
    <col min="4590" max="4590" width="10.85546875" style="2" customWidth="1"/>
    <col min="4591" max="4591" width="9.5703125" style="2" customWidth="1"/>
    <col min="4592" max="4839" width="9.140625" style="2"/>
    <col min="4840" max="4840" width="35.85546875" style="2" customWidth="1"/>
    <col min="4841" max="4841" width="8.5703125" style="2" customWidth="1"/>
    <col min="4842" max="4842" width="9.140625" style="2"/>
    <col min="4843" max="4843" width="9" style="2" customWidth="1"/>
    <col min="4844" max="4844" width="11.28515625" style="2" customWidth="1"/>
    <col min="4845" max="4845" width="11" style="2" customWidth="1"/>
    <col min="4846" max="4846" width="10.85546875" style="2" customWidth="1"/>
    <col min="4847" max="4847" width="9.5703125" style="2" customWidth="1"/>
    <col min="4848" max="5095" width="9.140625" style="2"/>
    <col min="5096" max="5096" width="35.85546875" style="2" customWidth="1"/>
    <col min="5097" max="5097" width="8.5703125" style="2" customWidth="1"/>
    <col min="5098" max="5098" width="9.140625" style="2"/>
    <col min="5099" max="5099" width="9" style="2" customWidth="1"/>
    <col min="5100" max="5100" width="11.28515625" style="2" customWidth="1"/>
    <col min="5101" max="5101" width="11" style="2" customWidth="1"/>
    <col min="5102" max="5102" width="10.85546875" style="2" customWidth="1"/>
    <col min="5103" max="5103" width="9.5703125" style="2" customWidth="1"/>
    <col min="5104" max="5351" width="9.140625" style="2"/>
    <col min="5352" max="5352" width="35.85546875" style="2" customWidth="1"/>
    <col min="5353" max="5353" width="8.5703125" style="2" customWidth="1"/>
    <col min="5354" max="5354" width="9.140625" style="2"/>
    <col min="5355" max="5355" width="9" style="2" customWidth="1"/>
    <col min="5356" max="5356" width="11.28515625" style="2" customWidth="1"/>
    <col min="5357" max="5357" width="11" style="2" customWidth="1"/>
    <col min="5358" max="5358" width="10.85546875" style="2" customWidth="1"/>
    <col min="5359" max="5359" width="9.5703125" style="2" customWidth="1"/>
    <col min="5360" max="5607" width="9.140625" style="2"/>
    <col min="5608" max="5608" width="35.85546875" style="2" customWidth="1"/>
    <col min="5609" max="5609" width="8.5703125" style="2" customWidth="1"/>
    <col min="5610" max="5610" width="9.140625" style="2"/>
    <col min="5611" max="5611" width="9" style="2" customWidth="1"/>
    <col min="5612" max="5612" width="11.28515625" style="2" customWidth="1"/>
    <col min="5613" max="5613" width="11" style="2" customWidth="1"/>
    <col min="5614" max="5614" width="10.85546875" style="2" customWidth="1"/>
    <col min="5615" max="5615" width="9.5703125" style="2" customWidth="1"/>
    <col min="5616" max="5863" width="9.140625" style="2"/>
    <col min="5864" max="5864" width="35.85546875" style="2" customWidth="1"/>
    <col min="5865" max="5865" width="8.5703125" style="2" customWidth="1"/>
    <col min="5866" max="5866" width="9.140625" style="2"/>
    <col min="5867" max="5867" width="9" style="2" customWidth="1"/>
    <col min="5868" max="5868" width="11.28515625" style="2" customWidth="1"/>
    <col min="5869" max="5869" width="11" style="2" customWidth="1"/>
    <col min="5870" max="5870" width="10.85546875" style="2" customWidth="1"/>
    <col min="5871" max="5871" width="9.5703125" style="2" customWidth="1"/>
    <col min="5872" max="6119" width="9.140625" style="2"/>
    <col min="6120" max="6120" width="35.85546875" style="2" customWidth="1"/>
    <col min="6121" max="6121" width="8.5703125" style="2" customWidth="1"/>
    <col min="6122" max="6122" width="9.140625" style="2"/>
    <col min="6123" max="6123" width="9" style="2" customWidth="1"/>
    <col min="6124" max="6124" width="11.28515625" style="2" customWidth="1"/>
    <col min="6125" max="6125" width="11" style="2" customWidth="1"/>
    <col min="6126" max="6126" width="10.85546875" style="2" customWidth="1"/>
    <col min="6127" max="6127" width="9.5703125" style="2" customWidth="1"/>
    <col min="6128" max="6375" width="9.140625" style="2"/>
    <col min="6376" max="6376" width="35.85546875" style="2" customWidth="1"/>
    <col min="6377" max="6377" width="8.5703125" style="2" customWidth="1"/>
    <col min="6378" max="6378" width="9.140625" style="2"/>
    <col min="6379" max="6379" width="9" style="2" customWidth="1"/>
    <col min="6380" max="6380" width="11.28515625" style="2" customWidth="1"/>
    <col min="6381" max="6381" width="11" style="2" customWidth="1"/>
    <col min="6382" max="6382" width="10.85546875" style="2" customWidth="1"/>
    <col min="6383" max="6383" width="9.5703125" style="2" customWidth="1"/>
    <col min="6384" max="6631" width="9.140625" style="2"/>
    <col min="6632" max="6632" width="35.85546875" style="2" customWidth="1"/>
    <col min="6633" max="6633" width="8.5703125" style="2" customWidth="1"/>
    <col min="6634" max="6634" width="9.140625" style="2"/>
    <col min="6635" max="6635" width="9" style="2" customWidth="1"/>
    <col min="6636" max="6636" width="11.28515625" style="2" customWidth="1"/>
    <col min="6637" max="6637" width="11" style="2" customWidth="1"/>
    <col min="6638" max="6638" width="10.85546875" style="2" customWidth="1"/>
    <col min="6639" max="6639" width="9.5703125" style="2" customWidth="1"/>
    <col min="6640" max="6887" width="9.140625" style="2"/>
    <col min="6888" max="6888" width="35.85546875" style="2" customWidth="1"/>
    <col min="6889" max="6889" width="8.5703125" style="2" customWidth="1"/>
    <col min="6890" max="6890" width="9.140625" style="2"/>
    <col min="6891" max="6891" width="9" style="2" customWidth="1"/>
    <col min="6892" max="6892" width="11.28515625" style="2" customWidth="1"/>
    <col min="6893" max="6893" width="11" style="2" customWidth="1"/>
    <col min="6894" max="6894" width="10.85546875" style="2" customWidth="1"/>
    <col min="6895" max="6895" width="9.5703125" style="2" customWidth="1"/>
    <col min="6896" max="7143" width="9.140625" style="2"/>
    <col min="7144" max="7144" width="35.85546875" style="2" customWidth="1"/>
    <col min="7145" max="7145" width="8.5703125" style="2" customWidth="1"/>
    <col min="7146" max="7146" width="9.140625" style="2"/>
    <col min="7147" max="7147" width="9" style="2" customWidth="1"/>
    <col min="7148" max="7148" width="11.28515625" style="2" customWidth="1"/>
    <col min="7149" max="7149" width="11" style="2" customWidth="1"/>
    <col min="7150" max="7150" width="10.85546875" style="2" customWidth="1"/>
    <col min="7151" max="7151" width="9.5703125" style="2" customWidth="1"/>
    <col min="7152" max="7399" width="9.140625" style="2"/>
    <col min="7400" max="7400" width="35.85546875" style="2" customWidth="1"/>
    <col min="7401" max="7401" width="8.5703125" style="2" customWidth="1"/>
    <col min="7402" max="7402" width="9.140625" style="2"/>
    <col min="7403" max="7403" width="9" style="2" customWidth="1"/>
    <col min="7404" max="7404" width="11.28515625" style="2" customWidth="1"/>
    <col min="7405" max="7405" width="11" style="2" customWidth="1"/>
    <col min="7406" max="7406" width="10.85546875" style="2" customWidth="1"/>
    <col min="7407" max="7407" width="9.5703125" style="2" customWidth="1"/>
    <col min="7408" max="7655" width="9.140625" style="2"/>
    <col min="7656" max="7656" width="35.85546875" style="2" customWidth="1"/>
    <col min="7657" max="7657" width="8.5703125" style="2" customWidth="1"/>
    <col min="7658" max="7658" width="9.140625" style="2"/>
    <col min="7659" max="7659" width="9" style="2" customWidth="1"/>
    <col min="7660" max="7660" width="11.28515625" style="2" customWidth="1"/>
    <col min="7661" max="7661" width="11" style="2" customWidth="1"/>
    <col min="7662" max="7662" width="10.85546875" style="2" customWidth="1"/>
    <col min="7663" max="7663" width="9.5703125" style="2" customWidth="1"/>
    <col min="7664" max="7911" width="9.140625" style="2"/>
    <col min="7912" max="7912" width="35.85546875" style="2" customWidth="1"/>
    <col min="7913" max="7913" width="8.5703125" style="2" customWidth="1"/>
    <col min="7914" max="7914" width="9.140625" style="2"/>
    <col min="7915" max="7915" width="9" style="2" customWidth="1"/>
    <col min="7916" max="7916" width="11.28515625" style="2" customWidth="1"/>
    <col min="7917" max="7917" width="11" style="2" customWidth="1"/>
    <col min="7918" max="7918" width="10.85546875" style="2" customWidth="1"/>
    <col min="7919" max="7919" width="9.5703125" style="2" customWidth="1"/>
    <col min="7920" max="8167" width="9.140625" style="2"/>
    <col min="8168" max="8168" width="35.85546875" style="2" customWidth="1"/>
    <col min="8169" max="8169" width="8.5703125" style="2" customWidth="1"/>
    <col min="8170" max="8170" width="9.140625" style="2"/>
    <col min="8171" max="8171" width="9" style="2" customWidth="1"/>
    <col min="8172" max="8172" width="11.28515625" style="2" customWidth="1"/>
    <col min="8173" max="8173" width="11" style="2" customWidth="1"/>
    <col min="8174" max="8174" width="10.85546875" style="2" customWidth="1"/>
    <col min="8175" max="8175" width="9.5703125" style="2" customWidth="1"/>
    <col min="8176" max="8423" width="9.140625" style="2"/>
    <col min="8424" max="8424" width="35.85546875" style="2" customWidth="1"/>
    <col min="8425" max="8425" width="8.5703125" style="2" customWidth="1"/>
    <col min="8426" max="8426" width="9.140625" style="2"/>
    <col min="8427" max="8427" width="9" style="2" customWidth="1"/>
    <col min="8428" max="8428" width="11.28515625" style="2" customWidth="1"/>
    <col min="8429" max="8429" width="11" style="2" customWidth="1"/>
    <col min="8430" max="8430" width="10.85546875" style="2" customWidth="1"/>
    <col min="8431" max="8431" width="9.5703125" style="2" customWidth="1"/>
    <col min="8432" max="8679" width="9.140625" style="2"/>
    <col min="8680" max="8680" width="35.85546875" style="2" customWidth="1"/>
    <col min="8681" max="8681" width="8.5703125" style="2" customWidth="1"/>
    <col min="8682" max="8682" width="9.140625" style="2"/>
    <col min="8683" max="8683" width="9" style="2" customWidth="1"/>
    <col min="8684" max="8684" width="11.28515625" style="2" customWidth="1"/>
    <col min="8685" max="8685" width="11" style="2" customWidth="1"/>
    <col min="8686" max="8686" width="10.85546875" style="2" customWidth="1"/>
    <col min="8687" max="8687" width="9.5703125" style="2" customWidth="1"/>
    <col min="8688" max="8935" width="9.140625" style="2"/>
    <col min="8936" max="8936" width="35.85546875" style="2" customWidth="1"/>
    <col min="8937" max="8937" width="8.5703125" style="2" customWidth="1"/>
    <col min="8938" max="8938" width="9.140625" style="2"/>
    <col min="8939" max="8939" width="9" style="2" customWidth="1"/>
    <col min="8940" max="8940" width="11.28515625" style="2" customWidth="1"/>
    <col min="8941" max="8941" width="11" style="2" customWidth="1"/>
    <col min="8942" max="8942" width="10.85546875" style="2" customWidth="1"/>
    <col min="8943" max="8943" width="9.5703125" style="2" customWidth="1"/>
    <col min="8944" max="9191" width="9.140625" style="2"/>
    <col min="9192" max="9192" width="35.85546875" style="2" customWidth="1"/>
    <col min="9193" max="9193" width="8.5703125" style="2" customWidth="1"/>
    <col min="9194" max="9194" width="9.140625" style="2"/>
    <col min="9195" max="9195" width="9" style="2" customWidth="1"/>
    <col min="9196" max="9196" width="11.28515625" style="2" customWidth="1"/>
    <col min="9197" max="9197" width="11" style="2" customWidth="1"/>
    <col min="9198" max="9198" width="10.85546875" style="2" customWidth="1"/>
    <col min="9199" max="9199" width="9.5703125" style="2" customWidth="1"/>
    <col min="9200" max="9447" width="9.140625" style="2"/>
    <col min="9448" max="9448" width="35.85546875" style="2" customWidth="1"/>
    <col min="9449" max="9449" width="8.5703125" style="2" customWidth="1"/>
    <col min="9450" max="9450" width="9.140625" style="2"/>
    <col min="9451" max="9451" width="9" style="2" customWidth="1"/>
    <col min="9452" max="9452" width="11.28515625" style="2" customWidth="1"/>
    <col min="9453" max="9453" width="11" style="2" customWidth="1"/>
    <col min="9454" max="9454" width="10.85546875" style="2" customWidth="1"/>
    <col min="9455" max="9455" width="9.5703125" style="2" customWidth="1"/>
    <col min="9456" max="9703" width="9.140625" style="2"/>
    <col min="9704" max="9704" width="35.85546875" style="2" customWidth="1"/>
    <col min="9705" max="9705" width="8.5703125" style="2" customWidth="1"/>
    <col min="9706" max="9706" width="9.140625" style="2"/>
    <col min="9707" max="9707" width="9" style="2" customWidth="1"/>
    <col min="9708" max="9708" width="11.28515625" style="2" customWidth="1"/>
    <col min="9709" max="9709" width="11" style="2" customWidth="1"/>
    <col min="9710" max="9710" width="10.85546875" style="2" customWidth="1"/>
    <col min="9711" max="9711" width="9.5703125" style="2" customWidth="1"/>
    <col min="9712" max="9959" width="9.140625" style="2"/>
    <col min="9960" max="9960" width="35.85546875" style="2" customWidth="1"/>
    <col min="9961" max="9961" width="8.5703125" style="2" customWidth="1"/>
    <col min="9962" max="9962" width="9.140625" style="2"/>
    <col min="9963" max="9963" width="9" style="2" customWidth="1"/>
    <col min="9964" max="9964" width="11.28515625" style="2" customWidth="1"/>
    <col min="9965" max="9965" width="11" style="2" customWidth="1"/>
    <col min="9966" max="9966" width="10.85546875" style="2" customWidth="1"/>
    <col min="9967" max="9967" width="9.5703125" style="2" customWidth="1"/>
    <col min="9968" max="10215" width="9.140625" style="2"/>
    <col min="10216" max="10216" width="35.85546875" style="2" customWidth="1"/>
    <col min="10217" max="10217" width="8.5703125" style="2" customWidth="1"/>
    <col min="10218" max="10218" width="9.140625" style="2"/>
    <col min="10219" max="10219" width="9" style="2" customWidth="1"/>
    <col min="10220" max="10220" width="11.28515625" style="2" customWidth="1"/>
    <col min="10221" max="10221" width="11" style="2" customWidth="1"/>
    <col min="10222" max="10222" width="10.85546875" style="2" customWidth="1"/>
    <col min="10223" max="10223" width="9.5703125" style="2" customWidth="1"/>
    <col min="10224" max="10471" width="9.140625" style="2"/>
    <col min="10472" max="10472" width="35.85546875" style="2" customWidth="1"/>
    <col min="10473" max="10473" width="8.5703125" style="2" customWidth="1"/>
    <col min="10474" max="10474" width="9.140625" style="2"/>
    <col min="10475" max="10475" width="9" style="2" customWidth="1"/>
    <col min="10476" max="10476" width="11.28515625" style="2" customWidth="1"/>
    <col min="10477" max="10477" width="11" style="2" customWidth="1"/>
    <col min="10478" max="10478" width="10.85546875" style="2" customWidth="1"/>
    <col min="10479" max="10479" width="9.5703125" style="2" customWidth="1"/>
    <col min="10480" max="10727" width="9.140625" style="2"/>
    <col min="10728" max="10728" width="35.85546875" style="2" customWidth="1"/>
    <col min="10729" max="10729" width="8.5703125" style="2" customWidth="1"/>
    <col min="10730" max="10730" width="9.140625" style="2"/>
    <col min="10731" max="10731" width="9" style="2" customWidth="1"/>
    <col min="10732" max="10732" width="11.28515625" style="2" customWidth="1"/>
    <col min="10733" max="10733" width="11" style="2" customWidth="1"/>
    <col min="10734" max="10734" width="10.85546875" style="2" customWidth="1"/>
    <col min="10735" max="10735" width="9.5703125" style="2" customWidth="1"/>
    <col min="10736" max="10983" width="9.140625" style="2"/>
    <col min="10984" max="10984" width="35.85546875" style="2" customWidth="1"/>
    <col min="10985" max="10985" width="8.5703125" style="2" customWidth="1"/>
    <col min="10986" max="10986" width="9.140625" style="2"/>
    <col min="10987" max="10987" width="9" style="2" customWidth="1"/>
    <col min="10988" max="10988" width="11.28515625" style="2" customWidth="1"/>
    <col min="10989" max="10989" width="11" style="2" customWidth="1"/>
    <col min="10990" max="10990" width="10.85546875" style="2" customWidth="1"/>
    <col min="10991" max="10991" width="9.5703125" style="2" customWidth="1"/>
    <col min="10992" max="11239" width="9.140625" style="2"/>
    <col min="11240" max="11240" width="35.85546875" style="2" customWidth="1"/>
    <col min="11241" max="11241" width="8.5703125" style="2" customWidth="1"/>
    <col min="11242" max="11242" width="9.140625" style="2"/>
    <col min="11243" max="11243" width="9" style="2" customWidth="1"/>
    <col min="11244" max="11244" width="11.28515625" style="2" customWidth="1"/>
    <col min="11245" max="11245" width="11" style="2" customWidth="1"/>
    <col min="11246" max="11246" width="10.85546875" style="2" customWidth="1"/>
    <col min="11247" max="11247" width="9.5703125" style="2" customWidth="1"/>
    <col min="11248" max="11495" width="9.140625" style="2"/>
    <col min="11496" max="11496" width="35.85546875" style="2" customWidth="1"/>
    <col min="11497" max="11497" width="8.5703125" style="2" customWidth="1"/>
    <col min="11498" max="11498" width="9.140625" style="2"/>
    <col min="11499" max="11499" width="9" style="2" customWidth="1"/>
    <col min="11500" max="11500" width="11.28515625" style="2" customWidth="1"/>
    <col min="11501" max="11501" width="11" style="2" customWidth="1"/>
    <col min="11502" max="11502" width="10.85546875" style="2" customWidth="1"/>
    <col min="11503" max="11503" width="9.5703125" style="2" customWidth="1"/>
    <col min="11504" max="11751" width="9.140625" style="2"/>
    <col min="11752" max="11752" width="35.85546875" style="2" customWidth="1"/>
    <col min="11753" max="11753" width="8.5703125" style="2" customWidth="1"/>
    <col min="11754" max="11754" width="9.140625" style="2"/>
    <col min="11755" max="11755" width="9" style="2" customWidth="1"/>
    <col min="11756" max="11756" width="11.28515625" style="2" customWidth="1"/>
    <col min="11757" max="11757" width="11" style="2" customWidth="1"/>
    <col min="11758" max="11758" width="10.85546875" style="2" customWidth="1"/>
    <col min="11759" max="11759" width="9.5703125" style="2" customWidth="1"/>
    <col min="11760" max="12007" width="9.140625" style="2"/>
    <col min="12008" max="12008" width="35.85546875" style="2" customWidth="1"/>
    <col min="12009" max="12009" width="8.5703125" style="2" customWidth="1"/>
    <col min="12010" max="12010" width="9.140625" style="2"/>
    <col min="12011" max="12011" width="9" style="2" customWidth="1"/>
    <col min="12012" max="12012" width="11.28515625" style="2" customWidth="1"/>
    <col min="12013" max="12013" width="11" style="2" customWidth="1"/>
    <col min="12014" max="12014" width="10.85546875" style="2" customWidth="1"/>
    <col min="12015" max="12015" width="9.5703125" style="2" customWidth="1"/>
    <col min="12016" max="12263" width="9.140625" style="2"/>
    <col min="12264" max="12264" width="35.85546875" style="2" customWidth="1"/>
    <col min="12265" max="12265" width="8.5703125" style="2" customWidth="1"/>
    <col min="12266" max="12266" width="9.140625" style="2"/>
    <col min="12267" max="12267" width="9" style="2" customWidth="1"/>
    <col min="12268" max="12268" width="11.28515625" style="2" customWidth="1"/>
    <col min="12269" max="12269" width="11" style="2" customWidth="1"/>
    <col min="12270" max="12270" width="10.85546875" style="2" customWidth="1"/>
    <col min="12271" max="12271" width="9.5703125" style="2" customWidth="1"/>
    <col min="12272" max="12519" width="9.140625" style="2"/>
    <col min="12520" max="12520" width="35.85546875" style="2" customWidth="1"/>
    <col min="12521" max="12521" width="8.5703125" style="2" customWidth="1"/>
    <col min="12522" max="12522" width="9.140625" style="2"/>
    <col min="12523" max="12523" width="9" style="2" customWidth="1"/>
    <col min="12524" max="12524" width="11.28515625" style="2" customWidth="1"/>
    <col min="12525" max="12525" width="11" style="2" customWidth="1"/>
    <col min="12526" max="12526" width="10.85546875" style="2" customWidth="1"/>
    <col min="12527" max="12527" width="9.5703125" style="2" customWidth="1"/>
    <col min="12528" max="12775" width="9.140625" style="2"/>
    <col min="12776" max="12776" width="35.85546875" style="2" customWidth="1"/>
    <col min="12777" max="12777" width="8.5703125" style="2" customWidth="1"/>
    <col min="12778" max="12778" width="9.140625" style="2"/>
    <col min="12779" max="12779" width="9" style="2" customWidth="1"/>
    <col min="12780" max="12780" width="11.28515625" style="2" customWidth="1"/>
    <col min="12781" max="12781" width="11" style="2" customWidth="1"/>
    <col min="12782" max="12782" width="10.85546875" style="2" customWidth="1"/>
    <col min="12783" max="12783" width="9.5703125" style="2" customWidth="1"/>
    <col min="12784" max="13031" width="9.140625" style="2"/>
    <col min="13032" max="13032" width="35.85546875" style="2" customWidth="1"/>
    <col min="13033" max="13033" width="8.5703125" style="2" customWidth="1"/>
    <col min="13034" max="13034" width="9.140625" style="2"/>
    <col min="13035" max="13035" width="9" style="2" customWidth="1"/>
    <col min="13036" max="13036" width="11.28515625" style="2" customWidth="1"/>
    <col min="13037" max="13037" width="11" style="2" customWidth="1"/>
    <col min="13038" max="13038" width="10.85546875" style="2" customWidth="1"/>
    <col min="13039" max="13039" width="9.5703125" style="2" customWidth="1"/>
    <col min="13040" max="13287" width="9.140625" style="2"/>
    <col min="13288" max="13288" width="35.85546875" style="2" customWidth="1"/>
    <col min="13289" max="13289" width="8.5703125" style="2" customWidth="1"/>
    <col min="13290" max="13290" width="9.140625" style="2"/>
    <col min="13291" max="13291" width="9" style="2" customWidth="1"/>
    <col min="13292" max="13292" width="11.28515625" style="2" customWidth="1"/>
    <col min="13293" max="13293" width="11" style="2" customWidth="1"/>
    <col min="13294" max="13294" width="10.85546875" style="2" customWidth="1"/>
    <col min="13295" max="13295" width="9.5703125" style="2" customWidth="1"/>
    <col min="13296" max="13543" width="9.140625" style="2"/>
    <col min="13544" max="13544" width="35.85546875" style="2" customWidth="1"/>
    <col min="13545" max="13545" width="8.5703125" style="2" customWidth="1"/>
    <col min="13546" max="13546" width="9.140625" style="2"/>
    <col min="13547" max="13547" width="9" style="2" customWidth="1"/>
    <col min="13548" max="13548" width="11.28515625" style="2" customWidth="1"/>
    <col min="13549" max="13549" width="11" style="2" customWidth="1"/>
    <col min="13550" max="13550" width="10.85546875" style="2" customWidth="1"/>
    <col min="13551" max="13551" width="9.5703125" style="2" customWidth="1"/>
    <col min="13552" max="13799" width="9.140625" style="2"/>
    <col min="13800" max="13800" width="35.85546875" style="2" customWidth="1"/>
    <col min="13801" max="13801" width="8.5703125" style="2" customWidth="1"/>
    <col min="13802" max="13802" width="9.140625" style="2"/>
    <col min="13803" max="13803" width="9" style="2" customWidth="1"/>
    <col min="13804" max="13804" width="11.28515625" style="2" customWidth="1"/>
    <col min="13805" max="13805" width="11" style="2" customWidth="1"/>
    <col min="13806" max="13806" width="10.85546875" style="2" customWidth="1"/>
    <col min="13807" max="13807" width="9.5703125" style="2" customWidth="1"/>
    <col min="13808" max="14055" width="9.140625" style="2"/>
    <col min="14056" max="14056" width="35.85546875" style="2" customWidth="1"/>
    <col min="14057" max="14057" width="8.5703125" style="2" customWidth="1"/>
    <col min="14058" max="14058" width="9.140625" style="2"/>
    <col min="14059" max="14059" width="9" style="2" customWidth="1"/>
    <col min="14060" max="14060" width="11.28515625" style="2" customWidth="1"/>
    <col min="14061" max="14061" width="11" style="2" customWidth="1"/>
    <col min="14062" max="14062" width="10.85546875" style="2" customWidth="1"/>
    <col min="14063" max="14063" width="9.5703125" style="2" customWidth="1"/>
    <col min="14064" max="14311" width="9.140625" style="2"/>
    <col min="14312" max="14312" width="35.85546875" style="2" customWidth="1"/>
    <col min="14313" max="14313" width="8.5703125" style="2" customWidth="1"/>
    <col min="14314" max="14314" width="9.140625" style="2"/>
    <col min="14315" max="14315" width="9" style="2" customWidth="1"/>
    <col min="14316" max="14316" width="11.28515625" style="2" customWidth="1"/>
    <col min="14317" max="14317" width="11" style="2" customWidth="1"/>
    <col min="14318" max="14318" width="10.85546875" style="2" customWidth="1"/>
    <col min="14319" max="14319" width="9.5703125" style="2" customWidth="1"/>
    <col min="14320" max="14567" width="9.140625" style="2"/>
    <col min="14568" max="14568" width="35.85546875" style="2" customWidth="1"/>
    <col min="14569" max="14569" width="8.5703125" style="2" customWidth="1"/>
    <col min="14570" max="14570" width="9.140625" style="2"/>
    <col min="14571" max="14571" width="9" style="2" customWidth="1"/>
    <col min="14572" max="14572" width="11.28515625" style="2" customWidth="1"/>
    <col min="14573" max="14573" width="11" style="2" customWidth="1"/>
    <col min="14574" max="14574" width="10.85546875" style="2" customWidth="1"/>
    <col min="14575" max="14575" width="9.5703125" style="2" customWidth="1"/>
    <col min="14576" max="14823" width="9.140625" style="2"/>
    <col min="14824" max="14824" width="35.85546875" style="2" customWidth="1"/>
    <col min="14825" max="14825" width="8.5703125" style="2" customWidth="1"/>
    <col min="14826" max="14826" width="9.140625" style="2"/>
    <col min="14827" max="14827" width="9" style="2" customWidth="1"/>
    <col min="14828" max="14828" width="11.28515625" style="2" customWidth="1"/>
    <col min="14829" max="14829" width="11" style="2" customWidth="1"/>
    <col min="14830" max="14830" width="10.85546875" style="2" customWidth="1"/>
    <col min="14831" max="14831" width="9.5703125" style="2" customWidth="1"/>
    <col min="14832" max="15079" width="9.140625" style="2"/>
    <col min="15080" max="15080" width="35.85546875" style="2" customWidth="1"/>
    <col min="15081" max="15081" width="8.5703125" style="2" customWidth="1"/>
    <col min="15082" max="15082" width="9.140625" style="2"/>
    <col min="15083" max="15083" width="9" style="2" customWidth="1"/>
    <col min="15084" max="15084" width="11.28515625" style="2" customWidth="1"/>
    <col min="15085" max="15085" width="11" style="2" customWidth="1"/>
    <col min="15086" max="15086" width="10.85546875" style="2" customWidth="1"/>
    <col min="15087" max="15087" width="9.5703125" style="2" customWidth="1"/>
    <col min="15088" max="15335" width="9.140625" style="2"/>
    <col min="15336" max="15336" width="35.85546875" style="2" customWidth="1"/>
    <col min="15337" max="15337" width="8.5703125" style="2" customWidth="1"/>
    <col min="15338" max="15338" width="9.140625" style="2"/>
    <col min="15339" max="15339" width="9" style="2" customWidth="1"/>
    <col min="15340" max="15340" width="11.28515625" style="2" customWidth="1"/>
    <col min="15341" max="15341" width="11" style="2" customWidth="1"/>
    <col min="15342" max="15342" width="10.85546875" style="2" customWidth="1"/>
    <col min="15343" max="15343" width="9.5703125" style="2" customWidth="1"/>
    <col min="15344" max="15591" width="9.140625" style="2"/>
    <col min="15592" max="15592" width="35.85546875" style="2" customWidth="1"/>
    <col min="15593" max="15593" width="8.5703125" style="2" customWidth="1"/>
    <col min="15594" max="15594" width="9.140625" style="2"/>
    <col min="15595" max="15595" width="9" style="2" customWidth="1"/>
    <col min="15596" max="15596" width="11.28515625" style="2" customWidth="1"/>
    <col min="15597" max="15597" width="11" style="2" customWidth="1"/>
    <col min="15598" max="15598" width="10.85546875" style="2" customWidth="1"/>
    <col min="15599" max="15599" width="9.5703125" style="2" customWidth="1"/>
    <col min="15600" max="15847" width="9.140625" style="2"/>
    <col min="15848" max="15848" width="35.85546875" style="2" customWidth="1"/>
    <col min="15849" max="15849" width="8.5703125" style="2" customWidth="1"/>
    <col min="15850" max="15850" width="9.140625" style="2"/>
    <col min="15851" max="15851" width="9" style="2" customWidth="1"/>
    <col min="15852" max="15852" width="11.28515625" style="2" customWidth="1"/>
    <col min="15853" max="15853" width="11" style="2" customWidth="1"/>
    <col min="15854" max="15854" width="10.85546875" style="2" customWidth="1"/>
    <col min="15855" max="15855" width="9.5703125" style="2" customWidth="1"/>
    <col min="15856" max="16103" width="9.140625" style="2"/>
    <col min="16104" max="16104" width="35.85546875" style="2" customWidth="1"/>
    <col min="16105" max="16105" width="8.5703125" style="2" customWidth="1"/>
    <col min="16106" max="16106" width="9.140625" style="2"/>
    <col min="16107" max="16107" width="9" style="2" customWidth="1"/>
    <col min="16108" max="16108" width="11.28515625" style="2" customWidth="1"/>
    <col min="16109" max="16109" width="11" style="2" customWidth="1"/>
    <col min="16110" max="16110" width="10.85546875" style="2" customWidth="1"/>
    <col min="16111" max="16111" width="9.5703125" style="2" customWidth="1"/>
    <col min="16112" max="16384" width="9.140625" style="2"/>
  </cols>
  <sheetData>
    <row r="1" spans="1:19" x14ac:dyDescent="0.25">
      <c r="A1" s="14" t="s">
        <v>104</v>
      </c>
      <c r="B1" s="14"/>
      <c r="C1" s="15"/>
      <c r="D1" s="15"/>
      <c r="E1" s="15"/>
      <c r="F1" s="15"/>
      <c r="G1" s="15"/>
      <c r="M1" s="14" t="s">
        <v>104</v>
      </c>
      <c r="N1" s="14"/>
      <c r="O1" s="15"/>
      <c r="P1" s="15"/>
      <c r="Q1" s="15"/>
      <c r="R1" s="15"/>
      <c r="S1" s="15"/>
    </row>
    <row r="2" spans="1:19" x14ac:dyDescent="0.25">
      <c r="A2" s="14" t="s">
        <v>311</v>
      </c>
      <c r="B2" s="14"/>
      <c r="C2" s="14"/>
      <c r="D2" s="14"/>
      <c r="E2" s="14"/>
      <c r="F2" s="14"/>
      <c r="G2" s="14"/>
      <c r="M2" s="14" t="s">
        <v>311</v>
      </c>
      <c r="N2" s="14"/>
      <c r="O2" s="14"/>
      <c r="P2" s="14"/>
      <c r="Q2" s="14"/>
      <c r="R2" s="14"/>
      <c r="S2" s="14"/>
    </row>
    <row r="3" spans="1:19" x14ac:dyDescent="0.25">
      <c r="A3" s="15"/>
      <c r="B3" s="15"/>
      <c r="C3" s="15"/>
      <c r="D3" s="15"/>
      <c r="E3" s="15"/>
      <c r="F3" s="15"/>
      <c r="G3" s="15"/>
      <c r="M3" s="15"/>
      <c r="N3" s="15"/>
      <c r="O3" s="15"/>
      <c r="P3" s="15"/>
      <c r="Q3" s="15"/>
      <c r="R3" s="15"/>
      <c r="S3" s="15"/>
    </row>
    <row r="4" spans="1:19" ht="27" x14ac:dyDescent="0.25">
      <c r="A4" s="16" t="s">
        <v>1</v>
      </c>
      <c r="B4" s="17" t="s">
        <v>2</v>
      </c>
      <c r="C4" s="17" t="s">
        <v>3</v>
      </c>
      <c r="D4" s="17" t="s">
        <v>4</v>
      </c>
      <c r="E4" s="17" t="s">
        <v>5</v>
      </c>
      <c r="F4" s="17" t="s">
        <v>6</v>
      </c>
      <c r="G4" s="17" t="s">
        <v>295</v>
      </c>
      <c r="M4" s="16" t="s">
        <v>1</v>
      </c>
      <c r="N4" s="17" t="s">
        <v>2</v>
      </c>
      <c r="O4" s="17" t="s">
        <v>3</v>
      </c>
      <c r="P4" s="17" t="s">
        <v>4</v>
      </c>
      <c r="Q4" s="17" t="s">
        <v>5</v>
      </c>
      <c r="R4" s="17" t="s">
        <v>6</v>
      </c>
      <c r="S4" s="17" t="s">
        <v>295</v>
      </c>
    </row>
    <row r="5" spans="1:19" x14ac:dyDescent="0.25">
      <c r="A5" s="15"/>
      <c r="B5" s="21"/>
      <c r="C5" s="21"/>
      <c r="D5" s="21"/>
      <c r="E5" s="21"/>
      <c r="F5" s="21"/>
      <c r="G5" s="21"/>
      <c r="M5" s="15"/>
      <c r="N5" s="21"/>
      <c r="O5" s="21"/>
      <c r="P5" s="21"/>
      <c r="Q5" s="21"/>
      <c r="R5" s="21"/>
      <c r="S5" s="21"/>
    </row>
    <row r="6" spans="1:19" x14ac:dyDescent="0.25">
      <c r="A6" s="18" t="s">
        <v>7</v>
      </c>
      <c r="B6" s="19">
        <v>44</v>
      </c>
      <c r="C6" s="19">
        <v>4451</v>
      </c>
      <c r="D6" s="19">
        <v>4423</v>
      </c>
      <c r="E6" s="19">
        <v>1237094</v>
      </c>
      <c r="F6" s="19">
        <v>434354</v>
      </c>
      <c r="G6" s="19">
        <v>1197421</v>
      </c>
      <c r="M6" s="18" t="s">
        <v>7</v>
      </c>
      <c r="N6" s="19">
        <v>44</v>
      </c>
      <c r="O6" s="19">
        <v>4451</v>
      </c>
      <c r="P6" s="19">
        <v>4423</v>
      </c>
      <c r="Q6" s="19">
        <v>1237094</v>
      </c>
      <c r="R6" s="19">
        <v>434354</v>
      </c>
      <c r="S6" s="19">
        <v>1197421</v>
      </c>
    </row>
    <row r="7" spans="1:19" x14ac:dyDescent="0.25">
      <c r="A7" s="18" t="s">
        <v>8</v>
      </c>
      <c r="B7" s="19">
        <v>0</v>
      </c>
      <c r="C7" s="19">
        <v>0</v>
      </c>
      <c r="D7" s="19">
        <v>0</v>
      </c>
      <c r="E7" s="19">
        <v>0</v>
      </c>
      <c r="F7" s="19">
        <v>0</v>
      </c>
      <c r="G7" s="19">
        <v>0</v>
      </c>
      <c r="M7" s="18" t="s">
        <v>8</v>
      </c>
      <c r="N7" s="19">
        <v>0</v>
      </c>
      <c r="O7" s="19">
        <v>0</v>
      </c>
      <c r="P7" s="19">
        <v>0</v>
      </c>
      <c r="Q7" s="19">
        <v>0</v>
      </c>
      <c r="R7" s="19">
        <v>0</v>
      </c>
      <c r="S7" s="19">
        <v>0</v>
      </c>
    </row>
    <row r="8" spans="1:19" x14ac:dyDescent="0.25">
      <c r="A8" s="18" t="s">
        <v>9</v>
      </c>
      <c r="B8" s="73" t="s">
        <v>11</v>
      </c>
      <c r="C8" s="73" t="s">
        <v>11</v>
      </c>
      <c r="D8" s="73" t="s">
        <v>11</v>
      </c>
      <c r="E8" s="73" t="s">
        <v>11</v>
      </c>
      <c r="F8" s="73" t="s">
        <v>11</v>
      </c>
      <c r="G8" s="73" t="s">
        <v>11</v>
      </c>
      <c r="M8" s="18" t="s">
        <v>9</v>
      </c>
      <c r="N8" s="73" t="s">
        <v>11</v>
      </c>
      <c r="O8" s="73" t="s">
        <v>11</v>
      </c>
      <c r="P8" s="73" t="s">
        <v>11</v>
      </c>
      <c r="Q8" s="73" t="s">
        <v>11</v>
      </c>
      <c r="R8" s="73" t="s">
        <v>11</v>
      </c>
      <c r="S8" s="73" t="s">
        <v>11</v>
      </c>
    </row>
    <row r="9" spans="1:19" x14ac:dyDescent="0.25">
      <c r="A9" s="18" t="s">
        <v>10</v>
      </c>
      <c r="B9" s="19">
        <v>0</v>
      </c>
      <c r="C9" s="19">
        <v>0</v>
      </c>
      <c r="D9" s="19">
        <v>0</v>
      </c>
      <c r="E9" s="19">
        <v>0</v>
      </c>
      <c r="F9" s="19">
        <v>0</v>
      </c>
      <c r="G9" s="19">
        <v>0</v>
      </c>
      <c r="M9" s="18" t="s">
        <v>10</v>
      </c>
      <c r="N9" s="19">
        <v>0</v>
      </c>
      <c r="O9" s="19">
        <v>0</v>
      </c>
      <c r="P9" s="19">
        <v>0</v>
      </c>
      <c r="Q9" s="19">
        <v>0</v>
      </c>
      <c r="R9" s="19">
        <v>0</v>
      </c>
      <c r="S9" s="19">
        <v>0</v>
      </c>
    </row>
    <row r="10" spans="1:19" ht="14.25" customHeight="1" x14ac:dyDescent="0.25">
      <c r="A10" s="18" t="s">
        <v>12</v>
      </c>
      <c r="B10" s="73" t="s">
        <v>11</v>
      </c>
      <c r="C10" s="73" t="s">
        <v>11</v>
      </c>
      <c r="D10" s="73" t="s">
        <v>11</v>
      </c>
      <c r="E10" s="73" t="s">
        <v>11</v>
      </c>
      <c r="F10" s="73" t="s">
        <v>11</v>
      </c>
      <c r="G10" s="73" t="s">
        <v>11</v>
      </c>
      <c r="M10" s="18" t="s">
        <v>12</v>
      </c>
      <c r="N10" s="73" t="s">
        <v>11</v>
      </c>
      <c r="O10" s="73" t="s">
        <v>11</v>
      </c>
      <c r="P10" s="73" t="s">
        <v>11</v>
      </c>
      <c r="Q10" s="73" t="s">
        <v>11</v>
      </c>
      <c r="R10" s="73" t="s">
        <v>11</v>
      </c>
      <c r="S10" s="73" t="s">
        <v>11</v>
      </c>
    </row>
    <row r="11" spans="1:19" x14ac:dyDescent="0.25">
      <c r="A11" s="18" t="s">
        <v>13</v>
      </c>
      <c r="B11" s="19">
        <v>10</v>
      </c>
      <c r="C11" s="19">
        <v>1284</v>
      </c>
      <c r="D11" s="19">
        <v>1282</v>
      </c>
      <c r="E11" s="19">
        <v>264128</v>
      </c>
      <c r="F11" s="19">
        <v>114063</v>
      </c>
      <c r="G11" s="19">
        <v>1148171</v>
      </c>
      <c r="M11" s="18" t="s">
        <v>13</v>
      </c>
      <c r="N11" s="19">
        <v>10</v>
      </c>
      <c r="O11" s="19">
        <v>1284</v>
      </c>
      <c r="P11" s="19">
        <v>1282</v>
      </c>
      <c r="Q11" s="19">
        <v>264128</v>
      </c>
      <c r="R11" s="19">
        <v>114063</v>
      </c>
      <c r="S11" s="19">
        <v>1148171</v>
      </c>
    </row>
    <row r="12" spans="1:19" x14ac:dyDescent="0.25">
      <c r="A12" s="18" t="s">
        <v>14</v>
      </c>
      <c r="B12" s="19">
        <v>8684</v>
      </c>
      <c r="C12" s="19">
        <v>848292</v>
      </c>
      <c r="D12" s="19">
        <v>840323</v>
      </c>
      <c r="E12" s="19">
        <v>236191675</v>
      </c>
      <c r="F12" s="19">
        <v>61512786</v>
      </c>
      <c r="G12" s="19">
        <v>10522025</v>
      </c>
      <c r="M12" s="18" t="s">
        <v>14</v>
      </c>
      <c r="N12" s="19">
        <v>8684</v>
      </c>
      <c r="O12" s="19">
        <v>848292</v>
      </c>
      <c r="P12" s="19">
        <v>840323</v>
      </c>
      <c r="Q12" s="19">
        <v>236191675</v>
      </c>
      <c r="R12" s="19">
        <v>61512786</v>
      </c>
      <c r="S12" s="19">
        <v>10522025</v>
      </c>
    </row>
    <row r="13" spans="1:19" x14ac:dyDescent="0.25">
      <c r="A13" s="18" t="s">
        <v>15</v>
      </c>
      <c r="B13" s="19">
        <v>792</v>
      </c>
      <c r="C13" s="19">
        <v>78190</v>
      </c>
      <c r="D13" s="19">
        <v>77145</v>
      </c>
      <c r="E13" s="19">
        <v>37253103</v>
      </c>
      <c r="F13" s="19">
        <v>6140217</v>
      </c>
      <c r="G13" s="19">
        <v>1334581</v>
      </c>
      <c r="M13" s="18" t="s">
        <v>15</v>
      </c>
      <c r="N13" s="19">
        <v>792</v>
      </c>
      <c r="O13" s="19">
        <v>78190</v>
      </c>
      <c r="P13" s="19">
        <v>77145</v>
      </c>
      <c r="Q13" s="19">
        <v>37253103</v>
      </c>
      <c r="R13" s="19">
        <v>6140217</v>
      </c>
      <c r="S13" s="19">
        <v>1334581</v>
      </c>
    </row>
    <row r="14" spans="1:19" x14ac:dyDescent="0.25">
      <c r="A14" s="18" t="s">
        <v>16</v>
      </c>
      <c r="B14" s="19">
        <v>105</v>
      </c>
      <c r="C14" s="19">
        <v>10087</v>
      </c>
      <c r="D14" s="19">
        <v>9792</v>
      </c>
      <c r="E14" s="19">
        <v>6330733</v>
      </c>
      <c r="F14" s="19">
        <v>1268847</v>
      </c>
      <c r="G14" s="19">
        <v>277432</v>
      </c>
      <c r="M14" s="18" t="s">
        <v>16</v>
      </c>
      <c r="N14" s="19">
        <v>105</v>
      </c>
      <c r="O14" s="19">
        <v>10087</v>
      </c>
      <c r="P14" s="19">
        <v>9792</v>
      </c>
      <c r="Q14" s="19">
        <v>6330733</v>
      </c>
      <c r="R14" s="19">
        <v>1268847</v>
      </c>
      <c r="S14" s="19">
        <v>277432</v>
      </c>
    </row>
    <row r="15" spans="1:19" x14ac:dyDescent="0.25">
      <c r="A15" s="18" t="s">
        <v>17</v>
      </c>
      <c r="B15" s="73" t="s">
        <v>11</v>
      </c>
      <c r="C15" s="73" t="s">
        <v>11</v>
      </c>
      <c r="D15" s="73" t="s">
        <v>11</v>
      </c>
      <c r="E15" s="73" t="s">
        <v>11</v>
      </c>
      <c r="F15" s="73" t="s">
        <v>11</v>
      </c>
      <c r="G15" s="73" t="s">
        <v>11</v>
      </c>
      <c r="M15" s="18" t="s">
        <v>17</v>
      </c>
      <c r="N15" s="73" t="s">
        <v>11</v>
      </c>
      <c r="O15" s="73" t="s">
        <v>11</v>
      </c>
      <c r="P15" s="73" t="s">
        <v>11</v>
      </c>
      <c r="Q15" s="73" t="s">
        <v>11</v>
      </c>
      <c r="R15" s="73" t="s">
        <v>11</v>
      </c>
      <c r="S15" s="73" t="s">
        <v>11</v>
      </c>
    </row>
    <row r="16" spans="1:19" x14ac:dyDescent="0.25">
      <c r="A16" s="18" t="s">
        <v>18</v>
      </c>
      <c r="B16" s="19">
        <v>319</v>
      </c>
      <c r="C16" s="19">
        <v>28367</v>
      </c>
      <c r="D16" s="19">
        <v>28036</v>
      </c>
      <c r="E16" s="19">
        <v>5917267</v>
      </c>
      <c r="F16" s="19">
        <v>1639731</v>
      </c>
      <c r="G16" s="19">
        <v>253606</v>
      </c>
      <c r="M16" s="18" t="s">
        <v>18</v>
      </c>
      <c r="N16" s="19">
        <v>319</v>
      </c>
      <c r="O16" s="19">
        <v>28367</v>
      </c>
      <c r="P16" s="19">
        <v>28036</v>
      </c>
      <c r="Q16" s="19">
        <v>5917267</v>
      </c>
      <c r="R16" s="19">
        <v>1639731</v>
      </c>
      <c r="S16" s="19">
        <v>253606</v>
      </c>
    </row>
    <row r="17" spans="1:19" ht="27" x14ac:dyDescent="0.25">
      <c r="A17" s="18" t="s">
        <v>19</v>
      </c>
      <c r="B17" s="19">
        <v>297</v>
      </c>
      <c r="C17" s="19">
        <v>28519</v>
      </c>
      <c r="D17" s="19">
        <v>28283</v>
      </c>
      <c r="E17" s="19">
        <v>6084137</v>
      </c>
      <c r="F17" s="19">
        <v>1522700</v>
      </c>
      <c r="G17" s="19">
        <v>94657</v>
      </c>
      <c r="M17" s="18" t="s">
        <v>19</v>
      </c>
      <c r="N17" s="19">
        <v>297</v>
      </c>
      <c r="O17" s="19">
        <v>28519</v>
      </c>
      <c r="P17" s="19">
        <v>28283</v>
      </c>
      <c r="Q17" s="19">
        <v>6084137</v>
      </c>
      <c r="R17" s="19">
        <v>1522700</v>
      </c>
      <c r="S17" s="19">
        <v>94657</v>
      </c>
    </row>
    <row r="18" spans="1:19" x14ac:dyDescent="0.25">
      <c r="A18" s="18" t="s">
        <v>20</v>
      </c>
      <c r="B18" s="19">
        <v>329</v>
      </c>
      <c r="C18" s="19">
        <v>31381</v>
      </c>
      <c r="D18" s="19">
        <v>31096</v>
      </c>
      <c r="E18" s="19">
        <v>5803491</v>
      </c>
      <c r="F18" s="19">
        <v>1444287</v>
      </c>
      <c r="G18" s="19">
        <v>154441</v>
      </c>
      <c r="M18" s="18" t="s">
        <v>20</v>
      </c>
      <c r="N18" s="19">
        <v>329</v>
      </c>
      <c r="O18" s="19">
        <v>31381</v>
      </c>
      <c r="P18" s="19">
        <v>31096</v>
      </c>
      <c r="Q18" s="19">
        <v>5803491</v>
      </c>
      <c r="R18" s="19">
        <v>1444287</v>
      </c>
      <c r="S18" s="19">
        <v>154441</v>
      </c>
    </row>
    <row r="19" spans="1:19" ht="40.5" x14ac:dyDescent="0.25">
      <c r="A19" s="18" t="s">
        <v>21</v>
      </c>
      <c r="B19" s="19">
        <v>133</v>
      </c>
      <c r="C19" s="19">
        <v>12233</v>
      </c>
      <c r="D19" s="19">
        <v>12093</v>
      </c>
      <c r="E19" s="19">
        <v>2549815</v>
      </c>
      <c r="F19" s="19">
        <v>665095</v>
      </c>
      <c r="G19" s="19">
        <v>109535</v>
      </c>
      <c r="M19" s="18" t="s">
        <v>21</v>
      </c>
      <c r="N19" s="19">
        <v>133</v>
      </c>
      <c r="O19" s="19">
        <v>12233</v>
      </c>
      <c r="P19" s="19">
        <v>12093</v>
      </c>
      <c r="Q19" s="19">
        <v>2549815</v>
      </c>
      <c r="R19" s="19">
        <v>665095</v>
      </c>
      <c r="S19" s="19">
        <v>109535</v>
      </c>
    </row>
    <row r="20" spans="1:19" x14ac:dyDescent="0.25">
      <c r="A20" s="18" t="s">
        <v>22</v>
      </c>
      <c r="B20" s="19">
        <v>211</v>
      </c>
      <c r="C20" s="19">
        <v>21939</v>
      </c>
      <c r="D20" s="19">
        <v>21667</v>
      </c>
      <c r="E20" s="19">
        <v>6904584</v>
      </c>
      <c r="F20" s="19">
        <v>1797993</v>
      </c>
      <c r="G20" s="19">
        <v>495782</v>
      </c>
      <c r="M20" s="18" t="s">
        <v>22</v>
      </c>
      <c r="N20" s="19">
        <v>211</v>
      </c>
      <c r="O20" s="19">
        <v>21939</v>
      </c>
      <c r="P20" s="19">
        <v>21667</v>
      </c>
      <c r="Q20" s="19">
        <v>6904584</v>
      </c>
      <c r="R20" s="19">
        <v>1797993</v>
      </c>
      <c r="S20" s="19">
        <v>495782</v>
      </c>
    </row>
    <row r="21" spans="1:19" x14ac:dyDescent="0.25">
      <c r="A21" s="18" t="s">
        <v>23</v>
      </c>
      <c r="B21" s="19">
        <v>129</v>
      </c>
      <c r="C21" s="19">
        <v>11868</v>
      </c>
      <c r="D21" s="19">
        <v>11757</v>
      </c>
      <c r="E21" s="19">
        <v>2067936</v>
      </c>
      <c r="F21" s="19">
        <v>677320</v>
      </c>
      <c r="G21" s="19">
        <v>85792</v>
      </c>
      <c r="M21" s="18" t="s">
        <v>23</v>
      </c>
      <c r="N21" s="19">
        <v>129</v>
      </c>
      <c r="O21" s="19">
        <v>11868</v>
      </c>
      <c r="P21" s="19">
        <v>11757</v>
      </c>
      <c r="Q21" s="19">
        <v>2067936</v>
      </c>
      <c r="R21" s="19">
        <v>677320</v>
      </c>
      <c r="S21" s="19">
        <v>85792</v>
      </c>
    </row>
    <row r="22" spans="1:19" ht="27" x14ac:dyDescent="0.25">
      <c r="A22" s="18" t="s">
        <v>24</v>
      </c>
      <c r="B22" s="73" t="s">
        <v>11</v>
      </c>
      <c r="C22" s="73" t="s">
        <v>11</v>
      </c>
      <c r="D22" s="73" t="s">
        <v>11</v>
      </c>
      <c r="E22" s="73" t="s">
        <v>11</v>
      </c>
      <c r="F22" s="73" t="s">
        <v>11</v>
      </c>
      <c r="G22" s="73" t="s">
        <v>11</v>
      </c>
      <c r="M22" s="18" t="s">
        <v>24</v>
      </c>
      <c r="N22" s="73" t="s">
        <v>11</v>
      </c>
      <c r="O22" s="73" t="s">
        <v>11</v>
      </c>
      <c r="P22" s="73" t="s">
        <v>11</v>
      </c>
      <c r="Q22" s="73" t="s">
        <v>11</v>
      </c>
      <c r="R22" s="73" t="s">
        <v>11</v>
      </c>
      <c r="S22" s="73" t="s">
        <v>11</v>
      </c>
    </row>
    <row r="23" spans="1:19" x14ac:dyDescent="0.25">
      <c r="A23" s="18" t="s">
        <v>25</v>
      </c>
      <c r="B23" s="19">
        <v>358</v>
      </c>
      <c r="C23" s="19">
        <v>37140</v>
      </c>
      <c r="D23" s="19">
        <v>36908</v>
      </c>
      <c r="E23" s="19">
        <v>17064752</v>
      </c>
      <c r="F23" s="19">
        <v>4234345</v>
      </c>
      <c r="G23" s="19">
        <v>960842</v>
      </c>
      <c r="M23" s="18" t="s">
        <v>25</v>
      </c>
      <c r="N23" s="19">
        <v>358</v>
      </c>
      <c r="O23" s="19">
        <v>37140</v>
      </c>
      <c r="P23" s="19">
        <v>36908</v>
      </c>
      <c r="Q23" s="19">
        <v>17064752</v>
      </c>
      <c r="R23" s="19">
        <v>4234345</v>
      </c>
      <c r="S23" s="19">
        <v>960842</v>
      </c>
    </row>
    <row r="24" spans="1:19" ht="27" x14ac:dyDescent="0.25">
      <c r="A24" s="18" t="s">
        <v>26</v>
      </c>
      <c r="B24" s="19">
        <v>100</v>
      </c>
      <c r="C24" s="19">
        <v>12067</v>
      </c>
      <c r="D24" s="19">
        <v>12024</v>
      </c>
      <c r="E24" s="19">
        <v>4170349</v>
      </c>
      <c r="F24" s="19">
        <v>1710211</v>
      </c>
      <c r="G24" s="19">
        <v>239558</v>
      </c>
      <c r="M24" s="18" t="s">
        <v>26</v>
      </c>
      <c r="N24" s="19">
        <v>100</v>
      </c>
      <c r="O24" s="19">
        <v>12067</v>
      </c>
      <c r="P24" s="19">
        <v>12024</v>
      </c>
      <c r="Q24" s="19">
        <v>4170349</v>
      </c>
      <c r="R24" s="19">
        <v>1710211</v>
      </c>
      <c r="S24" s="19">
        <v>239558</v>
      </c>
    </row>
    <row r="25" spans="1:19" ht="15.75" customHeight="1" x14ac:dyDescent="0.25">
      <c r="A25" s="18" t="s">
        <v>27</v>
      </c>
      <c r="B25" s="19">
        <v>651</v>
      </c>
      <c r="C25" s="19">
        <v>61734</v>
      </c>
      <c r="D25" s="19">
        <v>61147</v>
      </c>
      <c r="E25" s="19">
        <v>16168617</v>
      </c>
      <c r="F25" s="19">
        <v>4746709</v>
      </c>
      <c r="G25" s="19">
        <v>1095494</v>
      </c>
      <c r="M25" s="18" t="s">
        <v>27</v>
      </c>
      <c r="N25" s="19">
        <v>651</v>
      </c>
      <c r="O25" s="19">
        <v>61734</v>
      </c>
      <c r="P25" s="19">
        <v>61147</v>
      </c>
      <c r="Q25" s="19">
        <v>16168617</v>
      </c>
      <c r="R25" s="19">
        <v>4746709</v>
      </c>
      <c r="S25" s="19">
        <v>1095494</v>
      </c>
    </row>
    <row r="26" spans="1:19" ht="27" x14ac:dyDescent="0.25">
      <c r="A26" s="18" t="s">
        <v>28</v>
      </c>
      <c r="B26" s="19">
        <v>296</v>
      </c>
      <c r="C26" s="19">
        <v>29866</v>
      </c>
      <c r="D26" s="19">
        <v>29639</v>
      </c>
      <c r="E26" s="19">
        <v>7847818</v>
      </c>
      <c r="F26" s="19">
        <v>2220147</v>
      </c>
      <c r="G26" s="19">
        <v>482671</v>
      </c>
      <c r="M26" s="18" t="s">
        <v>28</v>
      </c>
      <c r="N26" s="19">
        <v>296</v>
      </c>
      <c r="O26" s="19">
        <v>29866</v>
      </c>
      <c r="P26" s="19">
        <v>29639</v>
      </c>
      <c r="Q26" s="19">
        <v>7847818</v>
      </c>
      <c r="R26" s="19">
        <v>2220147</v>
      </c>
      <c r="S26" s="19">
        <v>482671</v>
      </c>
    </row>
    <row r="27" spans="1:19" x14ac:dyDescent="0.25">
      <c r="A27" s="18" t="s">
        <v>29</v>
      </c>
      <c r="B27" s="19">
        <v>274</v>
      </c>
      <c r="C27" s="19">
        <v>30523</v>
      </c>
      <c r="D27" s="19">
        <v>30283</v>
      </c>
      <c r="E27" s="19">
        <v>16879717</v>
      </c>
      <c r="F27" s="19">
        <v>2302954</v>
      </c>
      <c r="G27" s="19">
        <v>588501</v>
      </c>
      <c r="M27" s="18" t="s">
        <v>29</v>
      </c>
      <c r="N27" s="19">
        <v>274</v>
      </c>
      <c r="O27" s="19">
        <v>30523</v>
      </c>
      <c r="P27" s="19">
        <v>30283</v>
      </c>
      <c r="Q27" s="19">
        <v>16879717</v>
      </c>
      <c r="R27" s="19">
        <v>2302954</v>
      </c>
      <c r="S27" s="19">
        <v>588501</v>
      </c>
    </row>
    <row r="28" spans="1:19" ht="27" x14ac:dyDescent="0.25">
      <c r="A28" s="18" t="s">
        <v>30</v>
      </c>
      <c r="B28" s="19">
        <v>1394</v>
      </c>
      <c r="C28" s="19">
        <v>126958</v>
      </c>
      <c r="D28" s="19">
        <v>125628</v>
      </c>
      <c r="E28" s="19">
        <v>24844501</v>
      </c>
      <c r="F28" s="19">
        <v>7976261</v>
      </c>
      <c r="G28" s="19">
        <v>1461785</v>
      </c>
      <c r="M28" s="18" t="s">
        <v>30</v>
      </c>
      <c r="N28" s="19">
        <v>1394</v>
      </c>
      <c r="O28" s="19">
        <v>126958</v>
      </c>
      <c r="P28" s="19">
        <v>125628</v>
      </c>
      <c r="Q28" s="19">
        <v>24844501</v>
      </c>
      <c r="R28" s="19">
        <v>7976261</v>
      </c>
      <c r="S28" s="19">
        <v>1461785</v>
      </c>
    </row>
    <row r="29" spans="1:19" ht="40.5" x14ac:dyDescent="0.25">
      <c r="A29" s="18" t="s">
        <v>31</v>
      </c>
      <c r="B29" s="19">
        <v>263</v>
      </c>
      <c r="C29" s="19">
        <v>26345</v>
      </c>
      <c r="D29" s="19">
        <v>26163</v>
      </c>
      <c r="E29" s="19">
        <v>5795213</v>
      </c>
      <c r="F29" s="19">
        <v>1943712</v>
      </c>
      <c r="G29" s="19">
        <v>205071</v>
      </c>
      <c r="M29" s="18" t="s">
        <v>31</v>
      </c>
      <c r="N29" s="19">
        <v>263</v>
      </c>
      <c r="O29" s="19">
        <v>26345</v>
      </c>
      <c r="P29" s="19">
        <v>26163</v>
      </c>
      <c r="Q29" s="19">
        <v>5795213</v>
      </c>
      <c r="R29" s="19">
        <v>1943712</v>
      </c>
      <c r="S29" s="19">
        <v>205071</v>
      </c>
    </row>
    <row r="30" spans="1:19" ht="27" x14ac:dyDescent="0.25">
      <c r="A30" s="18" t="s">
        <v>32</v>
      </c>
      <c r="B30" s="19">
        <v>358</v>
      </c>
      <c r="C30" s="19">
        <v>35805</v>
      </c>
      <c r="D30" s="19">
        <v>35528</v>
      </c>
      <c r="E30" s="19">
        <v>9677861</v>
      </c>
      <c r="F30" s="19">
        <v>2511453</v>
      </c>
      <c r="G30" s="19">
        <v>401066</v>
      </c>
      <c r="M30" s="18" t="s">
        <v>32</v>
      </c>
      <c r="N30" s="19">
        <v>358</v>
      </c>
      <c r="O30" s="19">
        <v>35805</v>
      </c>
      <c r="P30" s="19">
        <v>35528</v>
      </c>
      <c r="Q30" s="19">
        <v>9677861</v>
      </c>
      <c r="R30" s="19">
        <v>2511453</v>
      </c>
      <c r="S30" s="19">
        <v>401066</v>
      </c>
    </row>
    <row r="31" spans="1:19" ht="16.5" customHeight="1" x14ac:dyDescent="0.25">
      <c r="A31" s="18" t="s">
        <v>33</v>
      </c>
      <c r="B31" s="19">
        <v>1489</v>
      </c>
      <c r="C31" s="19">
        <v>150141</v>
      </c>
      <c r="D31" s="19">
        <v>148861</v>
      </c>
      <c r="E31" s="19">
        <v>36245253</v>
      </c>
      <c r="F31" s="19">
        <v>11424700</v>
      </c>
      <c r="G31" s="19">
        <v>1094531</v>
      </c>
      <c r="M31" s="18" t="s">
        <v>33</v>
      </c>
      <c r="N31" s="19">
        <v>1489</v>
      </c>
      <c r="O31" s="19">
        <v>150141</v>
      </c>
      <c r="P31" s="19">
        <v>148861</v>
      </c>
      <c r="Q31" s="19">
        <v>36245253</v>
      </c>
      <c r="R31" s="19">
        <v>11424700</v>
      </c>
      <c r="S31" s="19">
        <v>1094531</v>
      </c>
    </row>
    <row r="32" spans="1:19" ht="27" x14ac:dyDescent="0.25">
      <c r="A32" s="18" t="s">
        <v>34</v>
      </c>
      <c r="B32" s="19">
        <v>224</v>
      </c>
      <c r="C32" s="19">
        <v>23398</v>
      </c>
      <c r="D32" s="19">
        <v>23249</v>
      </c>
      <c r="E32" s="19">
        <v>5353661</v>
      </c>
      <c r="F32" s="19">
        <v>1508596</v>
      </c>
      <c r="G32" s="19">
        <v>190283</v>
      </c>
      <c r="M32" s="18" t="s">
        <v>34</v>
      </c>
      <c r="N32" s="19">
        <v>224</v>
      </c>
      <c r="O32" s="19">
        <v>23398</v>
      </c>
      <c r="P32" s="19">
        <v>23249</v>
      </c>
      <c r="Q32" s="19">
        <v>5353661</v>
      </c>
      <c r="R32" s="19">
        <v>1508596</v>
      </c>
      <c r="S32" s="19">
        <v>190283</v>
      </c>
    </row>
    <row r="33" spans="1:19" ht="15.75" customHeight="1" x14ac:dyDescent="0.25">
      <c r="A33" s="18" t="s">
        <v>35</v>
      </c>
      <c r="B33" s="19">
        <v>156</v>
      </c>
      <c r="C33" s="19">
        <v>15334</v>
      </c>
      <c r="D33" s="19">
        <v>15232</v>
      </c>
      <c r="E33" s="19">
        <v>3842692</v>
      </c>
      <c r="F33" s="19">
        <v>982330</v>
      </c>
      <c r="G33" s="19">
        <v>202720</v>
      </c>
      <c r="M33" s="18" t="s">
        <v>35</v>
      </c>
      <c r="N33" s="19">
        <v>156</v>
      </c>
      <c r="O33" s="19">
        <v>15334</v>
      </c>
      <c r="P33" s="19">
        <v>15232</v>
      </c>
      <c r="Q33" s="19">
        <v>3842692</v>
      </c>
      <c r="R33" s="19">
        <v>982330</v>
      </c>
      <c r="S33" s="19">
        <v>202720</v>
      </c>
    </row>
    <row r="34" spans="1:19" x14ac:dyDescent="0.25">
      <c r="A34" s="18" t="s">
        <v>36</v>
      </c>
      <c r="B34" s="19">
        <v>285</v>
      </c>
      <c r="C34" s="19">
        <v>27577</v>
      </c>
      <c r="D34" s="19">
        <v>27326</v>
      </c>
      <c r="E34" s="19">
        <v>6260358</v>
      </c>
      <c r="F34" s="19">
        <v>1769070</v>
      </c>
      <c r="G34" s="19">
        <v>297455</v>
      </c>
      <c r="M34" s="18" t="s">
        <v>36</v>
      </c>
      <c r="N34" s="19">
        <v>285</v>
      </c>
      <c r="O34" s="19">
        <v>27577</v>
      </c>
      <c r="P34" s="19">
        <v>27326</v>
      </c>
      <c r="Q34" s="19">
        <v>6260358</v>
      </c>
      <c r="R34" s="19">
        <v>1769070</v>
      </c>
      <c r="S34" s="19">
        <v>297455</v>
      </c>
    </row>
    <row r="35" spans="1:19" x14ac:dyDescent="0.25">
      <c r="A35" s="18" t="s">
        <v>37</v>
      </c>
      <c r="B35" s="19">
        <v>227</v>
      </c>
      <c r="C35" s="19">
        <v>21685</v>
      </c>
      <c r="D35" s="19">
        <v>21483</v>
      </c>
      <c r="E35" s="19">
        <v>4992199</v>
      </c>
      <c r="F35" s="19">
        <v>1508301</v>
      </c>
      <c r="G35" s="19">
        <v>181762</v>
      </c>
      <c r="M35" s="18" t="s">
        <v>37</v>
      </c>
      <c r="N35" s="19">
        <v>227</v>
      </c>
      <c r="O35" s="19">
        <v>21685</v>
      </c>
      <c r="P35" s="19">
        <v>21483</v>
      </c>
      <c r="Q35" s="19">
        <v>4992199</v>
      </c>
      <c r="R35" s="19">
        <v>1508301</v>
      </c>
      <c r="S35" s="19">
        <v>181762</v>
      </c>
    </row>
    <row r="36" spans="1:19" ht="27" x14ac:dyDescent="0.25">
      <c r="A36" s="18" t="s">
        <v>38</v>
      </c>
      <c r="B36" s="19">
        <v>281</v>
      </c>
      <c r="C36" s="19">
        <v>25706</v>
      </c>
      <c r="D36" s="19">
        <v>25562</v>
      </c>
      <c r="E36" s="19">
        <v>3454471</v>
      </c>
      <c r="F36" s="19">
        <v>1377044</v>
      </c>
      <c r="G36" s="19">
        <v>270127</v>
      </c>
      <c r="M36" s="18" t="s">
        <v>38</v>
      </c>
      <c r="N36" s="19">
        <v>281</v>
      </c>
      <c r="O36" s="19">
        <v>25706</v>
      </c>
      <c r="P36" s="19">
        <v>25562</v>
      </c>
      <c r="Q36" s="19">
        <v>3454471</v>
      </c>
      <c r="R36" s="19">
        <v>1377044</v>
      </c>
      <c r="S36" s="19">
        <v>270127</v>
      </c>
    </row>
    <row r="37" spans="1:19" ht="27" x14ac:dyDescent="0.25">
      <c r="A37" s="18" t="s">
        <v>39</v>
      </c>
      <c r="B37" s="19">
        <v>98</v>
      </c>
      <c r="C37" s="19">
        <v>9867</v>
      </c>
      <c r="D37" s="19">
        <v>9859</v>
      </c>
      <c r="E37" s="19">
        <v>30470051</v>
      </c>
      <c r="F37" s="19">
        <v>2664147</v>
      </c>
      <c r="G37" s="19">
        <v>488581</v>
      </c>
      <c r="M37" s="18" t="s">
        <v>39</v>
      </c>
      <c r="N37" s="19">
        <v>98</v>
      </c>
      <c r="O37" s="19">
        <v>9867</v>
      </c>
      <c r="P37" s="19">
        <v>9859</v>
      </c>
      <c r="Q37" s="19">
        <v>30470051</v>
      </c>
      <c r="R37" s="19">
        <v>2664147</v>
      </c>
      <c r="S37" s="19">
        <v>488581</v>
      </c>
    </row>
    <row r="38" spans="1:19" ht="27" x14ac:dyDescent="0.25">
      <c r="A38" s="18" t="s">
        <v>40</v>
      </c>
      <c r="B38" s="19">
        <v>98</v>
      </c>
      <c r="C38" s="19">
        <v>9867</v>
      </c>
      <c r="D38" s="19">
        <v>9859</v>
      </c>
      <c r="E38" s="19">
        <v>30470051</v>
      </c>
      <c r="F38" s="19">
        <v>2664147</v>
      </c>
      <c r="G38" s="19">
        <v>488581</v>
      </c>
      <c r="M38" s="18" t="s">
        <v>40</v>
      </c>
      <c r="N38" s="19">
        <v>98</v>
      </c>
      <c r="O38" s="19">
        <v>9867</v>
      </c>
      <c r="P38" s="19">
        <v>9859</v>
      </c>
      <c r="Q38" s="19">
        <v>30470051</v>
      </c>
      <c r="R38" s="19">
        <v>2664147</v>
      </c>
      <c r="S38" s="19">
        <v>488581</v>
      </c>
    </row>
    <row r="39" spans="1:19" ht="27" x14ac:dyDescent="0.25">
      <c r="A39" s="18" t="s">
        <v>41</v>
      </c>
      <c r="B39" s="19">
        <v>472</v>
      </c>
      <c r="C39" s="19">
        <v>50740</v>
      </c>
      <c r="D39" s="19">
        <v>50605</v>
      </c>
      <c r="E39" s="19">
        <v>9463523</v>
      </c>
      <c r="F39" s="19">
        <v>3729269</v>
      </c>
      <c r="G39" s="19">
        <v>778820</v>
      </c>
      <c r="M39" s="18" t="s">
        <v>41</v>
      </c>
      <c r="N39" s="19">
        <v>472</v>
      </c>
      <c r="O39" s="19">
        <v>50740</v>
      </c>
      <c r="P39" s="19">
        <v>50605</v>
      </c>
      <c r="Q39" s="19">
        <v>9463523</v>
      </c>
      <c r="R39" s="19">
        <v>3729269</v>
      </c>
      <c r="S39" s="19">
        <v>778820</v>
      </c>
    </row>
    <row r="40" spans="1:19" x14ac:dyDescent="0.25">
      <c r="A40" s="18" t="s">
        <v>42</v>
      </c>
      <c r="B40" s="19">
        <v>55</v>
      </c>
      <c r="C40" s="19">
        <v>6494</v>
      </c>
      <c r="D40" s="19">
        <v>6493</v>
      </c>
      <c r="E40" s="19">
        <v>1526891</v>
      </c>
      <c r="F40" s="19">
        <v>824486</v>
      </c>
      <c r="G40" s="19">
        <v>278191</v>
      </c>
      <c r="M40" s="18" t="s">
        <v>42</v>
      </c>
      <c r="N40" s="19">
        <v>55</v>
      </c>
      <c r="O40" s="19">
        <v>6494</v>
      </c>
      <c r="P40" s="19">
        <v>6493</v>
      </c>
      <c r="Q40" s="19">
        <v>1526891</v>
      </c>
      <c r="R40" s="19">
        <v>824486</v>
      </c>
      <c r="S40" s="19">
        <v>278191</v>
      </c>
    </row>
    <row r="41" spans="1:19" x14ac:dyDescent="0.25">
      <c r="A41" s="18" t="s">
        <v>43</v>
      </c>
      <c r="B41" s="19">
        <v>34</v>
      </c>
      <c r="C41" s="19">
        <v>3273</v>
      </c>
      <c r="D41" s="19">
        <v>3269</v>
      </c>
      <c r="E41" s="19">
        <v>621559</v>
      </c>
      <c r="F41" s="19">
        <v>253426</v>
      </c>
      <c r="G41" s="19">
        <v>67292</v>
      </c>
      <c r="M41" s="18" t="s">
        <v>43</v>
      </c>
      <c r="N41" s="19">
        <v>34</v>
      </c>
      <c r="O41" s="19">
        <v>3273</v>
      </c>
      <c r="P41" s="19">
        <v>3269</v>
      </c>
      <c r="Q41" s="19">
        <v>621559</v>
      </c>
      <c r="R41" s="19">
        <v>253426</v>
      </c>
      <c r="S41" s="19">
        <v>67292</v>
      </c>
    </row>
    <row r="42" spans="1:19" ht="27" x14ac:dyDescent="0.25">
      <c r="A42" s="18" t="s">
        <v>44</v>
      </c>
      <c r="B42" s="19">
        <v>364</v>
      </c>
      <c r="C42" s="19">
        <v>39175</v>
      </c>
      <c r="D42" s="19">
        <v>39055</v>
      </c>
      <c r="E42" s="19">
        <v>6980518</v>
      </c>
      <c r="F42" s="19">
        <v>2532590</v>
      </c>
      <c r="G42" s="19">
        <v>421740</v>
      </c>
      <c r="M42" s="18" t="s">
        <v>44</v>
      </c>
      <c r="N42" s="19">
        <v>364</v>
      </c>
      <c r="O42" s="19">
        <v>39175</v>
      </c>
      <c r="P42" s="19">
        <v>39055</v>
      </c>
      <c r="Q42" s="19">
        <v>6980518</v>
      </c>
      <c r="R42" s="19">
        <v>2532590</v>
      </c>
      <c r="S42" s="19">
        <v>421740</v>
      </c>
    </row>
    <row r="43" spans="1:19" ht="25.5" customHeight="1" x14ac:dyDescent="0.25">
      <c r="A43" s="18" t="s">
        <v>45</v>
      </c>
      <c r="B43" s="19">
        <v>19</v>
      </c>
      <c r="C43" s="19">
        <v>1798</v>
      </c>
      <c r="D43" s="19">
        <v>1788</v>
      </c>
      <c r="E43" s="19">
        <v>334555</v>
      </c>
      <c r="F43" s="19">
        <v>118767</v>
      </c>
      <c r="G43" s="19">
        <v>11597</v>
      </c>
      <c r="M43" s="18" t="s">
        <v>45</v>
      </c>
      <c r="N43" s="19">
        <v>19</v>
      </c>
      <c r="O43" s="19">
        <v>1798</v>
      </c>
      <c r="P43" s="19">
        <v>1788</v>
      </c>
      <c r="Q43" s="19">
        <v>334555</v>
      </c>
      <c r="R43" s="19">
        <v>118767</v>
      </c>
      <c r="S43" s="19">
        <v>11597</v>
      </c>
    </row>
    <row r="44" spans="1:19" x14ac:dyDescent="0.25">
      <c r="A44" s="18" t="s">
        <v>46</v>
      </c>
      <c r="B44" s="19">
        <v>1282</v>
      </c>
      <c r="C44" s="19">
        <v>112557</v>
      </c>
      <c r="D44" s="19">
        <v>111651</v>
      </c>
      <c r="E44" s="19">
        <v>21678476</v>
      </c>
      <c r="F44" s="19">
        <v>6591843</v>
      </c>
      <c r="G44" s="19">
        <v>691132</v>
      </c>
      <c r="M44" s="18" t="s">
        <v>46</v>
      </c>
      <c r="N44" s="19">
        <v>1282</v>
      </c>
      <c r="O44" s="19">
        <v>112557</v>
      </c>
      <c r="P44" s="19">
        <v>111651</v>
      </c>
      <c r="Q44" s="19">
        <v>21678476</v>
      </c>
      <c r="R44" s="19">
        <v>6591843</v>
      </c>
      <c r="S44" s="19">
        <v>691132</v>
      </c>
    </row>
    <row r="45" spans="1:19" x14ac:dyDescent="0.25">
      <c r="A45" s="18" t="s">
        <v>47</v>
      </c>
      <c r="B45" s="19">
        <v>308</v>
      </c>
      <c r="C45" s="19">
        <v>25669</v>
      </c>
      <c r="D45" s="19">
        <v>25448</v>
      </c>
      <c r="E45" s="19">
        <v>6006085</v>
      </c>
      <c r="F45" s="19">
        <v>1472602</v>
      </c>
      <c r="G45" s="19">
        <v>118121</v>
      </c>
      <c r="M45" s="18" t="s">
        <v>47</v>
      </c>
      <c r="N45" s="19">
        <v>308</v>
      </c>
      <c r="O45" s="19">
        <v>25669</v>
      </c>
      <c r="P45" s="19">
        <v>25448</v>
      </c>
      <c r="Q45" s="19">
        <v>6006085</v>
      </c>
      <c r="R45" s="19">
        <v>1472602</v>
      </c>
      <c r="S45" s="19">
        <v>118121</v>
      </c>
    </row>
    <row r="46" spans="1:19" ht="13.5" customHeight="1" x14ac:dyDescent="0.25">
      <c r="A46" s="18" t="s">
        <v>48</v>
      </c>
      <c r="B46" s="19">
        <v>260</v>
      </c>
      <c r="C46" s="19">
        <v>25750</v>
      </c>
      <c r="D46" s="19">
        <v>25555</v>
      </c>
      <c r="E46" s="19">
        <v>6462128</v>
      </c>
      <c r="F46" s="19">
        <v>1768086</v>
      </c>
      <c r="G46" s="19">
        <v>309353</v>
      </c>
      <c r="M46" s="18" t="s">
        <v>48</v>
      </c>
      <c r="N46" s="19">
        <v>260</v>
      </c>
      <c r="O46" s="19">
        <v>25750</v>
      </c>
      <c r="P46" s="19">
        <v>25555</v>
      </c>
      <c r="Q46" s="19">
        <v>6462128</v>
      </c>
      <c r="R46" s="19">
        <v>1768086</v>
      </c>
      <c r="S46" s="19">
        <v>309353</v>
      </c>
    </row>
    <row r="47" spans="1:19" x14ac:dyDescent="0.25">
      <c r="A47" s="18" t="s">
        <v>49</v>
      </c>
      <c r="B47" s="19">
        <v>714</v>
      </c>
      <c r="C47" s="19">
        <v>61138</v>
      </c>
      <c r="D47" s="19">
        <v>60648</v>
      </c>
      <c r="E47" s="19">
        <v>9210263</v>
      </c>
      <c r="F47" s="19">
        <v>3351155</v>
      </c>
      <c r="G47" s="19">
        <v>263658</v>
      </c>
      <c r="M47" s="18" t="s">
        <v>49</v>
      </c>
      <c r="N47" s="19">
        <v>714</v>
      </c>
      <c r="O47" s="19">
        <v>61138</v>
      </c>
      <c r="P47" s="19">
        <v>60648</v>
      </c>
      <c r="Q47" s="19">
        <v>9210263</v>
      </c>
      <c r="R47" s="19">
        <v>3351155</v>
      </c>
      <c r="S47" s="19">
        <v>263658</v>
      </c>
    </row>
    <row r="48" spans="1:19" ht="27" x14ac:dyDescent="0.25">
      <c r="A48" s="18" t="s">
        <v>50</v>
      </c>
      <c r="B48" s="19">
        <v>3060</v>
      </c>
      <c r="C48" s="19">
        <v>289666</v>
      </c>
      <c r="D48" s="19">
        <v>286487</v>
      </c>
      <c r="E48" s="19">
        <v>173034229</v>
      </c>
      <c r="F48" s="19">
        <v>19920111</v>
      </c>
      <c r="G48" s="19">
        <v>2177232</v>
      </c>
      <c r="M48" s="18" t="s">
        <v>50</v>
      </c>
      <c r="N48" s="19">
        <v>3060</v>
      </c>
      <c r="O48" s="19">
        <v>289666</v>
      </c>
      <c r="P48" s="19">
        <v>286487</v>
      </c>
      <c r="Q48" s="19">
        <v>173034229</v>
      </c>
      <c r="R48" s="19">
        <v>19920111</v>
      </c>
      <c r="S48" s="19">
        <v>2177232</v>
      </c>
    </row>
    <row r="49" spans="1:19" ht="27" x14ac:dyDescent="0.25">
      <c r="A49" s="18" t="s">
        <v>51</v>
      </c>
      <c r="B49" s="19">
        <v>419</v>
      </c>
      <c r="C49" s="19">
        <v>39902</v>
      </c>
      <c r="D49" s="19">
        <v>39468</v>
      </c>
      <c r="E49" s="19">
        <v>38097636</v>
      </c>
      <c r="F49" s="19">
        <v>2818144</v>
      </c>
      <c r="G49" s="19">
        <v>267524</v>
      </c>
      <c r="M49" s="18" t="s">
        <v>51</v>
      </c>
      <c r="N49" s="19">
        <v>419</v>
      </c>
      <c r="O49" s="19">
        <v>39902</v>
      </c>
      <c r="P49" s="19">
        <v>39468</v>
      </c>
      <c r="Q49" s="19">
        <v>38097636</v>
      </c>
      <c r="R49" s="19">
        <v>2818144</v>
      </c>
      <c r="S49" s="19">
        <v>267524</v>
      </c>
    </row>
    <row r="50" spans="1:19" ht="27" x14ac:dyDescent="0.25">
      <c r="A50" s="18" t="s">
        <v>52</v>
      </c>
      <c r="B50" s="19">
        <v>1483</v>
      </c>
      <c r="C50" s="19">
        <v>137667</v>
      </c>
      <c r="D50" s="19">
        <v>136201</v>
      </c>
      <c r="E50" s="19">
        <v>105978273</v>
      </c>
      <c r="F50" s="19">
        <v>12964901</v>
      </c>
      <c r="G50" s="19">
        <v>1590509</v>
      </c>
      <c r="M50" s="18" t="s">
        <v>52</v>
      </c>
      <c r="N50" s="19">
        <v>1483</v>
      </c>
      <c r="O50" s="19">
        <v>137667</v>
      </c>
      <c r="P50" s="19">
        <v>136201</v>
      </c>
      <c r="Q50" s="19">
        <v>105978273</v>
      </c>
      <c r="R50" s="19">
        <v>12964901</v>
      </c>
      <c r="S50" s="19">
        <v>1590509</v>
      </c>
    </row>
    <row r="51" spans="1:19" ht="27" x14ac:dyDescent="0.25">
      <c r="A51" s="18" t="s">
        <v>53</v>
      </c>
      <c r="B51" s="19">
        <v>1158</v>
      </c>
      <c r="C51" s="19">
        <v>112097</v>
      </c>
      <c r="D51" s="19">
        <v>110818</v>
      </c>
      <c r="E51" s="19">
        <v>28958320</v>
      </c>
      <c r="F51" s="19">
        <v>4137066</v>
      </c>
      <c r="G51" s="19">
        <v>319199</v>
      </c>
      <c r="M51" s="18" t="s">
        <v>53</v>
      </c>
      <c r="N51" s="19">
        <v>1158</v>
      </c>
      <c r="O51" s="19">
        <v>112097</v>
      </c>
      <c r="P51" s="19">
        <v>110818</v>
      </c>
      <c r="Q51" s="19">
        <v>28958320</v>
      </c>
      <c r="R51" s="19">
        <v>4137066</v>
      </c>
      <c r="S51" s="19">
        <v>319199</v>
      </c>
    </row>
    <row r="52" spans="1:19" s="1" customFormat="1" x14ac:dyDescent="0.25">
      <c r="A52" s="18" t="s">
        <v>54</v>
      </c>
      <c r="B52" s="19">
        <v>2079</v>
      </c>
      <c r="C52" s="19">
        <v>203424</v>
      </c>
      <c r="D52" s="19">
        <v>202014</v>
      </c>
      <c r="E52" s="19">
        <v>26642200</v>
      </c>
      <c r="F52" s="19">
        <v>9450302</v>
      </c>
      <c r="G52" s="19">
        <v>1327110</v>
      </c>
      <c r="M52" s="18" t="s">
        <v>54</v>
      </c>
      <c r="N52" s="19">
        <v>2079</v>
      </c>
      <c r="O52" s="19">
        <v>203424</v>
      </c>
      <c r="P52" s="19">
        <v>202014</v>
      </c>
      <c r="Q52" s="19">
        <v>26642200</v>
      </c>
      <c r="R52" s="19">
        <v>9450302</v>
      </c>
      <c r="S52" s="19">
        <v>1327110</v>
      </c>
    </row>
    <row r="53" spans="1:19" x14ac:dyDescent="0.25">
      <c r="A53" s="18" t="s">
        <v>55</v>
      </c>
      <c r="B53" s="19">
        <v>977</v>
      </c>
      <c r="C53" s="19">
        <v>90158</v>
      </c>
      <c r="D53" s="19">
        <v>89363</v>
      </c>
      <c r="E53" s="19">
        <v>12800418</v>
      </c>
      <c r="F53" s="19">
        <v>4135877</v>
      </c>
      <c r="G53" s="19">
        <v>487873</v>
      </c>
      <c r="M53" s="18" t="s">
        <v>55</v>
      </c>
      <c r="N53" s="19">
        <v>977</v>
      </c>
      <c r="O53" s="19">
        <v>90158</v>
      </c>
      <c r="P53" s="19">
        <v>89363</v>
      </c>
      <c r="Q53" s="19">
        <v>12800418</v>
      </c>
      <c r="R53" s="19">
        <v>4135877</v>
      </c>
      <c r="S53" s="19">
        <v>487873</v>
      </c>
    </row>
    <row r="54" spans="1:19" x14ac:dyDescent="0.25">
      <c r="A54" s="18" t="s">
        <v>56</v>
      </c>
      <c r="B54" s="19">
        <v>37</v>
      </c>
      <c r="C54" s="19">
        <v>4019</v>
      </c>
      <c r="D54" s="19">
        <v>3998</v>
      </c>
      <c r="E54" s="19">
        <v>1381927</v>
      </c>
      <c r="F54" s="19">
        <v>546587</v>
      </c>
      <c r="G54" s="19">
        <v>114944</v>
      </c>
      <c r="M54" s="18" t="s">
        <v>56</v>
      </c>
      <c r="N54" s="19">
        <v>37</v>
      </c>
      <c r="O54" s="19">
        <v>4019</v>
      </c>
      <c r="P54" s="19">
        <v>3998</v>
      </c>
      <c r="Q54" s="19">
        <v>1381927</v>
      </c>
      <c r="R54" s="19">
        <v>546587</v>
      </c>
      <c r="S54" s="19">
        <v>114944</v>
      </c>
    </row>
    <row r="55" spans="1:19" s="1" customFormat="1" x14ac:dyDescent="0.25">
      <c r="A55" s="18" t="s">
        <v>57</v>
      </c>
      <c r="B55" s="19">
        <v>18</v>
      </c>
      <c r="C55" s="19">
        <v>1809</v>
      </c>
      <c r="D55" s="19">
        <v>1803</v>
      </c>
      <c r="E55" s="19">
        <v>933790</v>
      </c>
      <c r="F55" s="19">
        <v>182246</v>
      </c>
      <c r="G55" s="19">
        <v>26337</v>
      </c>
      <c r="M55" s="18" t="s">
        <v>57</v>
      </c>
      <c r="N55" s="19">
        <v>18</v>
      </c>
      <c r="O55" s="19">
        <v>1809</v>
      </c>
      <c r="P55" s="19">
        <v>1803</v>
      </c>
      <c r="Q55" s="19">
        <v>933790</v>
      </c>
      <c r="R55" s="19">
        <v>182246</v>
      </c>
      <c r="S55" s="19">
        <v>26337</v>
      </c>
    </row>
    <row r="56" spans="1:19" x14ac:dyDescent="0.25">
      <c r="A56" s="18" t="s">
        <v>58</v>
      </c>
      <c r="B56" s="19">
        <v>1015</v>
      </c>
      <c r="C56" s="19">
        <v>104149</v>
      </c>
      <c r="D56" s="19">
        <v>103585</v>
      </c>
      <c r="E56" s="19">
        <v>11327706</v>
      </c>
      <c r="F56" s="19">
        <v>4505502</v>
      </c>
      <c r="G56" s="19">
        <v>696192</v>
      </c>
      <c r="M56" s="18" t="s">
        <v>58</v>
      </c>
      <c r="N56" s="19">
        <v>1015</v>
      </c>
      <c r="O56" s="19">
        <v>104149</v>
      </c>
      <c r="P56" s="19">
        <v>103585</v>
      </c>
      <c r="Q56" s="19">
        <v>11327706</v>
      </c>
      <c r="R56" s="19">
        <v>4505502</v>
      </c>
      <c r="S56" s="19">
        <v>696192</v>
      </c>
    </row>
    <row r="57" spans="1:19" x14ac:dyDescent="0.25">
      <c r="A57" s="18" t="s">
        <v>59</v>
      </c>
      <c r="B57" s="19">
        <v>32</v>
      </c>
      <c r="C57" s="19">
        <v>3289</v>
      </c>
      <c r="D57" s="19">
        <v>3265</v>
      </c>
      <c r="E57" s="19">
        <v>198359</v>
      </c>
      <c r="F57" s="19">
        <v>80090</v>
      </c>
      <c r="G57" s="19">
        <v>1764</v>
      </c>
      <c r="M57" s="18" t="s">
        <v>59</v>
      </c>
      <c r="N57" s="19">
        <v>32</v>
      </c>
      <c r="O57" s="19">
        <v>3289</v>
      </c>
      <c r="P57" s="19">
        <v>3265</v>
      </c>
      <c r="Q57" s="19">
        <v>198359</v>
      </c>
      <c r="R57" s="19">
        <v>80090</v>
      </c>
      <c r="S57" s="19">
        <v>1764</v>
      </c>
    </row>
    <row r="58" spans="1:19" x14ac:dyDescent="0.25">
      <c r="A58" s="18" t="s">
        <v>60</v>
      </c>
      <c r="B58" s="19">
        <v>832</v>
      </c>
      <c r="C58" s="19">
        <v>78457</v>
      </c>
      <c r="D58" s="19">
        <v>77872</v>
      </c>
      <c r="E58" s="19">
        <v>4410715</v>
      </c>
      <c r="F58" s="19">
        <v>1507475</v>
      </c>
      <c r="G58" s="19">
        <v>610421</v>
      </c>
      <c r="M58" s="18" t="s">
        <v>60</v>
      </c>
      <c r="N58" s="19">
        <v>832</v>
      </c>
      <c r="O58" s="19">
        <v>78457</v>
      </c>
      <c r="P58" s="19">
        <v>77872</v>
      </c>
      <c r="Q58" s="19">
        <v>4410715</v>
      </c>
      <c r="R58" s="19">
        <v>1507475</v>
      </c>
      <c r="S58" s="19">
        <v>610421</v>
      </c>
    </row>
    <row r="59" spans="1:19" x14ac:dyDescent="0.25">
      <c r="A59" s="18" t="s">
        <v>61</v>
      </c>
      <c r="B59" s="19">
        <v>328</v>
      </c>
      <c r="C59" s="19">
        <v>29528</v>
      </c>
      <c r="D59" s="19">
        <v>29325</v>
      </c>
      <c r="E59" s="19">
        <v>2118067</v>
      </c>
      <c r="F59" s="19">
        <v>669953</v>
      </c>
      <c r="G59" s="19">
        <v>537774</v>
      </c>
      <c r="M59" s="18" t="s">
        <v>61</v>
      </c>
      <c r="N59" s="19">
        <v>328</v>
      </c>
      <c r="O59" s="19">
        <v>29528</v>
      </c>
      <c r="P59" s="19">
        <v>29325</v>
      </c>
      <c r="Q59" s="19">
        <v>2118067</v>
      </c>
      <c r="R59" s="19">
        <v>669953</v>
      </c>
      <c r="S59" s="19">
        <v>537774</v>
      </c>
    </row>
    <row r="60" spans="1:19" x14ac:dyDescent="0.25">
      <c r="A60" s="18" t="s">
        <v>62</v>
      </c>
      <c r="B60" s="19">
        <v>504</v>
      </c>
      <c r="C60" s="19">
        <v>48929</v>
      </c>
      <c r="D60" s="19">
        <v>48547</v>
      </c>
      <c r="E60" s="19">
        <v>2292648</v>
      </c>
      <c r="F60" s="19">
        <v>837522</v>
      </c>
      <c r="G60" s="19">
        <v>72647</v>
      </c>
      <c r="M60" s="18" t="s">
        <v>62</v>
      </c>
      <c r="N60" s="19">
        <v>504</v>
      </c>
      <c r="O60" s="19">
        <v>48929</v>
      </c>
      <c r="P60" s="19">
        <v>48547</v>
      </c>
      <c r="Q60" s="19">
        <v>2292648</v>
      </c>
      <c r="R60" s="19">
        <v>837522</v>
      </c>
      <c r="S60" s="19">
        <v>72647</v>
      </c>
    </row>
    <row r="61" spans="1:19" x14ac:dyDescent="0.25">
      <c r="A61" s="18" t="s">
        <v>63</v>
      </c>
      <c r="B61" s="19">
        <v>930</v>
      </c>
      <c r="C61" s="19">
        <v>92546</v>
      </c>
      <c r="D61" s="19">
        <v>92197</v>
      </c>
      <c r="E61" s="19">
        <v>14716986</v>
      </c>
      <c r="F61" s="19">
        <v>7494652</v>
      </c>
      <c r="G61" s="19">
        <v>407579</v>
      </c>
      <c r="M61" s="18" t="s">
        <v>63</v>
      </c>
      <c r="N61" s="19">
        <v>930</v>
      </c>
      <c r="O61" s="19">
        <v>92546</v>
      </c>
      <c r="P61" s="19">
        <v>92197</v>
      </c>
      <c r="Q61" s="19">
        <v>14716986</v>
      </c>
      <c r="R61" s="19">
        <v>7494652</v>
      </c>
      <c r="S61" s="19">
        <v>407579</v>
      </c>
    </row>
    <row r="62" spans="1:19" x14ac:dyDescent="0.25">
      <c r="A62" s="18" t="s">
        <v>64</v>
      </c>
      <c r="B62" s="19">
        <v>64</v>
      </c>
      <c r="C62" s="19">
        <v>7131</v>
      </c>
      <c r="D62" s="19">
        <v>7107</v>
      </c>
      <c r="E62" s="19">
        <v>1550762</v>
      </c>
      <c r="F62" s="19">
        <v>603101</v>
      </c>
      <c r="G62" s="19">
        <v>22739</v>
      </c>
      <c r="M62" s="18" t="s">
        <v>64</v>
      </c>
      <c r="N62" s="19">
        <v>64</v>
      </c>
      <c r="O62" s="19">
        <v>7131</v>
      </c>
      <c r="P62" s="19">
        <v>7107</v>
      </c>
      <c r="Q62" s="19">
        <v>1550762</v>
      </c>
      <c r="R62" s="19">
        <v>603101</v>
      </c>
      <c r="S62" s="19">
        <v>22739</v>
      </c>
    </row>
    <row r="63" spans="1:19" ht="27" x14ac:dyDescent="0.25">
      <c r="A63" s="18" t="s">
        <v>65</v>
      </c>
      <c r="B63" s="19">
        <v>49</v>
      </c>
      <c r="C63" s="19">
        <v>5214</v>
      </c>
      <c r="D63" s="19">
        <v>5198</v>
      </c>
      <c r="E63" s="19">
        <v>1326861</v>
      </c>
      <c r="F63" s="19">
        <v>957660</v>
      </c>
      <c r="G63" s="19">
        <v>7516</v>
      </c>
      <c r="M63" s="18" t="s">
        <v>65</v>
      </c>
      <c r="N63" s="19">
        <v>49</v>
      </c>
      <c r="O63" s="19">
        <v>5214</v>
      </c>
      <c r="P63" s="19">
        <v>5198</v>
      </c>
      <c r="Q63" s="19">
        <v>1326861</v>
      </c>
      <c r="R63" s="19">
        <v>957660</v>
      </c>
      <c r="S63" s="19">
        <v>7516</v>
      </c>
    </row>
    <row r="64" spans="1:19" x14ac:dyDescent="0.25">
      <c r="A64" s="18" t="s">
        <v>66</v>
      </c>
      <c r="B64" s="19">
        <v>13</v>
      </c>
      <c r="C64" s="19">
        <v>1037</v>
      </c>
      <c r="D64" s="19">
        <v>1035</v>
      </c>
      <c r="E64" s="19">
        <v>179888</v>
      </c>
      <c r="F64" s="19">
        <v>77349</v>
      </c>
      <c r="G64" s="19">
        <v>12233</v>
      </c>
      <c r="M64" s="18" t="s">
        <v>66</v>
      </c>
      <c r="N64" s="19">
        <v>13</v>
      </c>
      <c r="O64" s="19">
        <v>1037</v>
      </c>
      <c r="P64" s="19">
        <v>1035</v>
      </c>
      <c r="Q64" s="19">
        <v>179888</v>
      </c>
      <c r="R64" s="19">
        <v>77349</v>
      </c>
      <c r="S64" s="19">
        <v>12233</v>
      </c>
    </row>
    <row r="65" spans="1:19" x14ac:dyDescent="0.25">
      <c r="A65" s="18" t="s">
        <v>67</v>
      </c>
      <c r="B65" s="19">
        <v>34</v>
      </c>
      <c r="C65" s="19">
        <v>3179</v>
      </c>
      <c r="D65" s="19">
        <v>3172</v>
      </c>
      <c r="E65" s="19">
        <v>1540430</v>
      </c>
      <c r="F65" s="19">
        <v>802749</v>
      </c>
      <c r="G65" s="19">
        <v>74660</v>
      </c>
      <c r="M65" s="18" t="s">
        <v>67</v>
      </c>
      <c r="N65" s="19">
        <v>34</v>
      </c>
      <c r="O65" s="19">
        <v>3179</v>
      </c>
      <c r="P65" s="19">
        <v>3172</v>
      </c>
      <c r="Q65" s="19">
        <v>1540430</v>
      </c>
      <c r="R65" s="19">
        <v>802749</v>
      </c>
      <c r="S65" s="19">
        <v>74660</v>
      </c>
    </row>
    <row r="66" spans="1:19" ht="27" x14ac:dyDescent="0.25">
      <c r="A66" s="18" t="s">
        <v>68</v>
      </c>
      <c r="B66" s="19">
        <v>645</v>
      </c>
      <c r="C66" s="19">
        <v>63546</v>
      </c>
      <c r="D66" s="19">
        <v>63310</v>
      </c>
      <c r="E66" s="19">
        <v>8459329</v>
      </c>
      <c r="F66" s="19">
        <v>4266715</v>
      </c>
      <c r="G66" s="19">
        <v>174507</v>
      </c>
      <c r="M66" s="18" t="s">
        <v>68</v>
      </c>
      <c r="N66" s="19">
        <v>645</v>
      </c>
      <c r="O66" s="19">
        <v>63546</v>
      </c>
      <c r="P66" s="19">
        <v>63310</v>
      </c>
      <c r="Q66" s="19">
        <v>8459329</v>
      </c>
      <c r="R66" s="19">
        <v>4266715</v>
      </c>
      <c r="S66" s="19">
        <v>174507</v>
      </c>
    </row>
    <row r="67" spans="1:19" ht="27" x14ac:dyDescent="0.25">
      <c r="A67" s="18" t="s">
        <v>69</v>
      </c>
      <c r="B67" s="19">
        <v>125</v>
      </c>
      <c r="C67" s="19">
        <v>12439</v>
      </c>
      <c r="D67" s="19">
        <v>12375</v>
      </c>
      <c r="E67" s="19">
        <v>1659716</v>
      </c>
      <c r="F67" s="19">
        <v>787078</v>
      </c>
      <c r="G67" s="19">
        <v>115924</v>
      </c>
      <c r="M67" s="18" t="s">
        <v>69</v>
      </c>
      <c r="N67" s="19">
        <v>125</v>
      </c>
      <c r="O67" s="19">
        <v>12439</v>
      </c>
      <c r="P67" s="19">
        <v>12375</v>
      </c>
      <c r="Q67" s="19">
        <v>1659716</v>
      </c>
      <c r="R67" s="19">
        <v>787078</v>
      </c>
      <c r="S67" s="19">
        <v>115924</v>
      </c>
    </row>
    <row r="68" spans="1:19" x14ac:dyDescent="0.25">
      <c r="A68" s="18" t="s">
        <v>70</v>
      </c>
      <c r="B68" s="19">
        <v>55</v>
      </c>
      <c r="C68" s="19">
        <v>5221</v>
      </c>
      <c r="D68" s="19">
        <v>5185</v>
      </c>
      <c r="E68" s="19">
        <v>1632294</v>
      </c>
      <c r="F68" s="19">
        <v>1063919</v>
      </c>
      <c r="G68" s="19">
        <v>338752</v>
      </c>
      <c r="M68" s="18" t="s">
        <v>70</v>
      </c>
      <c r="N68" s="19">
        <v>55</v>
      </c>
      <c r="O68" s="19">
        <v>5221</v>
      </c>
      <c r="P68" s="19">
        <v>5185</v>
      </c>
      <c r="Q68" s="19">
        <v>1632294</v>
      </c>
      <c r="R68" s="19">
        <v>1063919</v>
      </c>
      <c r="S68" s="19">
        <v>338752</v>
      </c>
    </row>
    <row r="69" spans="1:19" x14ac:dyDescent="0.25">
      <c r="A69" s="18" t="s">
        <v>71</v>
      </c>
      <c r="B69" s="19">
        <v>55</v>
      </c>
      <c r="C69" s="19">
        <v>5221</v>
      </c>
      <c r="D69" s="19">
        <v>5185</v>
      </c>
      <c r="E69" s="19">
        <v>1632294</v>
      </c>
      <c r="F69" s="19">
        <v>1063919</v>
      </c>
      <c r="G69" s="19">
        <v>338752</v>
      </c>
      <c r="M69" s="18" t="s">
        <v>71</v>
      </c>
      <c r="N69" s="19">
        <v>55</v>
      </c>
      <c r="O69" s="19">
        <v>5221</v>
      </c>
      <c r="P69" s="19">
        <v>5185</v>
      </c>
      <c r="Q69" s="19">
        <v>1632294</v>
      </c>
      <c r="R69" s="19">
        <v>1063919</v>
      </c>
      <c r="S69" s="19">
        <v>338752</v>
      </c>
    </row>
    <row r="70" spans="1:19" x14ac:dyDescent="0.25">
      <c r="A70" s="18" t="s">
        <v>72</v>
      </c>
      <c r="B70" s="19">
        <v>875</v>
      </c>
      <c r="C70" s="19">
        <v>85170</v>
      </c>
      <c r="D70" s="19">
        <v>83201</v>
      </c>
      <c r="E70" s="19">
        <v>13151890</v>
      </c>
      <c r="F70" s="19">
        <v>5943938</v>
      </c>
      <c r="G70" s="19">
        <v>357792</v>
      </c>
      <c r="M70" s="18" t="s">
        <v>72</v>
      </c>
      <c r="N70" s="19">
        <v>875</v>
      </c>
      <c r="O70" s="19">
        <v>85170</v>
      </c>
      <c r="P70" s="19">
        <v>83201</v>
      </c>
      <c r="Q70" s="19">
        <v>13151890</v>
      </c>
      <c r="R70" s="19">
        <v>5943938</v>
      </c>
      <c r="S70" s="19">
        <v>357792</v>
      </c>
    </row>
    <row r="71" spans="1:19" x14ac:dyDescent="0.25">
      <c r="A71" s="18" t="s">
        <v>73</v>
      </c>
      <c r="B71" s="19">
        <v>192</v>
      </c>
      <c r="C71" s="19">
        <v>18197</v>
      </c>
      <c r="D71" s="19">
        <v>16450</v>
      </c>
      <c r="E71" s="19">
        <v>2337255</v>
      </c>
      <c r="F71" s="19">
        <v>1341588</v>
      </c>
      <c r="G71" s="19">
        <v>33510</v>
      </c>
      <c r="M71" s="18" t="s">
        <v>73</v>
      </c>
      <c r="N71" s="19">
        <v>192</v>
      </c>
      <c r="O71" s="19">
        <v>18197</v>
      </c>
      <c r="P71" s="19">
        <v>16450</v>
      </c>
      <c r="Q71" s="19">
        <v>2337255</v>
      </c>
      <c r="R71" s="19">
        <v>1341588</v>
      </c>
      <c r="S71" s="19">
        <v>33510</v>
      </c>
    </row>
    <row r="72" spans="1:19" ht="27" x14ac:dyDescent="0.25">
      <c r="A72" s="18" t="s">
        <v>74</v>
      </c>
      <c r="B72" s="19">
        <v>228</v>
      </c>
      <c r="C72" s="19">
        <v>22335</v>
      </c>
      <c r="D72" s="19">
        <v>22292</v>
      </c>
      <c r="E72" s="19">
        <v>3373975</v>
      </c>
      <c r="F72" s="19">
        <v>1642789</v>
      </c>
      <c r="G72" s="19">
        <v>185575</v>
      </c>
      <c r="M72" s="18" t="s">
        <v>74</v>
      </c>
      <c r="N72" s="19">
        <v>228</v>
      </c>
      <c r="O72" s="19">
        <v>22335</v>
      </c>
      <c r="P72" s="19">
        <v>22292</v>
      </c>
      <c r="Q72" s="19">
        <v>3373975</v>
      </c>
      <c r="R72" s="19">
        <v>1642789</v>
      </c>
      <c r="S72" s="19">
        <v>185575</v>
      </c>
    </row>
    <row r="73" spans="1:19" ht="27" x14ac:dyDescent="0.25">
      <c r="A73" s="18" t="s">
        <v>75</v>
      </c>
      <c r="B73" s="19">
        <v>194</v>
      </c>
      <c r="C73" s="19">
        <v>19400</v>
      </c>
      <c r="D73" s="19">
        <v>19332</v>
      </c>
      <c r="E73" s="19">
        <v>3146590</v>
      </c>
      <c r="F73" s="19">
        <v>1305515</v>
      </c>
      <c r="G73" s="19">
        <v>81001</v>
      </c>
      <c r="M73" s="18" t="s">
        <v>75</v>
      </c>
      <c r="N73" s="19">
        <v>194</v>
      </c>
      <c r="O73" s="19">
        <v>19400</v>
      </c>
      <c r="P73" s="19">
        <v>19332</v>
      </c>
      <c r="Q73" s="19">
        <v>3146590</v>
      </c>
      <c r="R73" s="19">
        <v>1305515</v>
      </c>
      <c r="S73" s="19">
        <v>81001</v>
      </c>
    </row>
    <row r="74" spans="1:19" x14ac:dyDescent="0.25">
      <c r="A74" s="18" t="s">
        <v>76</v>
      </c>
      <c r="B74" s="73" t="s">
        <v>11</v>
      </c>
      <c r="C74" s="73" t="s">
        <v>11</v>
      </c>
      <c r="D74" s="73" t="s">
        <v>11</v>
      </c>
      <c r="E74" s="73" t="s">
        <v>11</v>
      </c>
      <c r="F74" s="73" t="s">
        <v>11</v>
      </c>
      <c r="G74" s="73" t="s">
        <v>11</v>
      </c>
      <c r="M74" s="18" t="s">
        <v>76</v>
      </c>
      <c r="N74" s="73" t="s">
        <v>11</v>
      </c>
      <c r="O74" s="73" t="s">
        <v>11</v>
      </c>
      <c r="P74" s="73" t="s">
        <v>11</v>
      </c>
      <c r="Q74" s="73" t="s">
        <v>11</v>
      </c>
      <c r="R74" s="73" t="s">
        <v>11</v>
      </c>
      <c r="S74" s="73" t="s">
        <v>11</v>
      </c>
    </row>
    <row r="75" spans="1:19" x14ac:dyDescent="0.25">
      <c r="A75" s="18" t="s">
        <v>77</v>
      </c>
      <c r="B75" s="19">
        <v>93</v>
      </c>
      <c r="C75" s="19">
        <v>9493</v>
      </c>
      <c r="D75" s="19">
        <v>9454</v>
      </c>
      <c r="E75" s="19">
        <v>2001376</v>
      </c>
      <c r="F75" s="19">
        <v>590237</v>
      </c>
      <c r="G75" s="19">
        <v>13797</v>
      </c>
      <c r="M75" s="18" t="s">
        <v>77</v>
      </c>
      <c r="N75" s="19">
        <v>93</v>
      </c>
      <c r="O75" s="19">
        <v>9493</v>
      </c>
      <c r="P75" s="19">
        <v>9454</v>
      </c>
      <c r="Q75" s="19">
        <v>2001376</v>
      </c>
      <c r="R75" s="19">
        <v>590237</v>
      </c>
      <c r="S75" s="19">
        <v>13797</v>
      </c>
    </row>
    <row r="76" spans="1:19" x14ac:dyDescent="0.25">
      <c r="A76" s="18" t="s">
        <v>78</v>
      </c>
      <c r="B76" s="19">
        <v>112</v>
      </c>
      <c r="C76" s="19">
        <v>9940</v>
      </c>
      <c r="D76" s="19">
        <v>9873</v>
      </c>
      <c r="E76" s="19">
        <v>1513777</v>
      </c>
      <c r="F76" s="19">
        <v>612563</v>
      </c>
      <c r="G76" s="19">
        <v>15719</v>
      </c>
      <c r="M76" s="18" t="s">
        <v>78</v>
      </c>
      <c r="N76" s="19">
        <v>112</v>
      </c>
      <c r="O76" s="19">
        <v>9940</v>
      </c>
      <c r="P76" s="19">
        <v>9873</v>
      </c>
      <c r="Q76" s="19">
        <v>1513777</v>
      </c>
      <c r="R76" s="19">
        <v>612563</v>
      </c>
      <c r="S76" s="19">
        <v>15719</v>
      </c>
    </row>
    <row r="77" spans="1:19" x14ac:dyDescent="0.25">
      <c r="A77" s="18" t="s">
        <v>79</v>
      </c>
      <c r="B77" s="73" t="s">
        <v>11</v>
      </c>
      <c r="C77" s="73" t="s">
        <v>11</v>
      </c>
      <c r="D77" s="73" t="s">
        <v>11</v>
      </c>
      <c r="E77" s="73" t="s">
        <v>11</v>
      </c>
      <c r="F77" s="73" t="s">
        <v>11</v>
      </c>
      <c r="G77" s="73" t="s">
        <v>11</v>
      </c>
      <c r="M77" s="18" t="s">
        <v>79</v>
      </c>
      <c r="N77" s="73" t="s">
        <v>11</v>
      </c>
      <c r="O77" s="73" t="s">
        <v>11</v>
      </c>
      <c r="P77" s="73" t="s">
        <v>11</v>
      </c>
      <c r="Q77" s="73" t="s">
        <v>11</v>
      </c>
      <c r="R77" s="73" t="s">
        <v>11</v>
      </c>
      <c r="S77" s="73" t="s">
        <v>11</v>
      </c>
    </row>
    <row r="78" spans="1:19" ht="27" x14ac:dyDescent="0.25">
      <c r="A78" s="18" t="s">
        <v>80</v>
      </c>
      <c r="B78" s="19">
        <v>1976</v>
      </c>
      <c r="C78" s="19">
        <v>198847</v>
      </c>
      <c r="D78" s="19">
        <v>197629</v>
      </c>
      <c r="E78" s="19">
        <v>14454520</v>
      </c>
      <c r="F78" s="19">
        <v>6522199</v>
      </c>
      <c r="G78" s="19">
        <v>1190668</v>
      </c>
      <c r="M78" s="18" t="s">
        <v>80</v>
      </c>
      <c r="N78" s="19">
        <v>1976</v>
      </c>
      <c r="O78" s="19">
        <v>198847</v>
      </c>
      <c r="P78" s="19">
        <v>197629</v>
      </c>
      <c r="Q78" s="19">
        <v>14454520</v>
      </c>
      <c r="R78" s="19">
        <v>6522199</v>
      </c>
      <c r="S78" s="19">
        <v>1190668</v>
      </c>
    </row>
    <row r="79" spans="1:19" x14ac:dyDescent="0.25">
      <c r="A79" s="18" t="s">
        <v>81</v>
      </c>
      <c r="B79" s="19">
        <v>76</v>
      </c>
      <c r="C79" s="19">
        <v>7163</v>
      </c>
      <c r="D79" s="19">
        <v>7138</v>
      </c>
      <c r="E79" s="19">
        <v>2989232</v>
      </c>
      <c r="F79" s="19">
        <v>1667247</v>
      </c>
      <c r="G79" s="19">
        <v>970746</v>
      </c>
      <c r="M79" s="18" t="s">
        <v>81</v>
      </c>
      <c r="N79" s="19">
        <v>76</v>
      </c>
      <c r="O79" s="19">
        <v>7163</v>
      </c>
      <c r="P79" s="19">
        <v>7138</v>
      </c>
      <c r="Q79" s="19">
        <v>2989232</v>
      </c>
      <c r="R79" s="19">
        <v>1667247</v>
      </c>
      <c r="S79" s="19">
        <v>970746</v>
      </c>
    </row>
    <row r="80" spans="1:19" x14ac:dyDescent="0.25">
      <c r="A80" s="18" t="s">
        <v>82</v>
      </c>
      <c r="B80" s="19">
        <v>34</v>
      </c>
      <c r="C80" s="19">
        <v>3621</v>
      </c>
      <c r="D80" s="19">
        <v>3619</v>
      </c>
      <c r="E80" s="19">
        <v>191976</v>
      </c>
      <c r="F80" s="19">
        <v>148570</v>
      </c>
      <c r="G80" s="19">
        <v>696</v>
      </c>
      <c r="M80" s="18" t="s">
        <v>82</v>
      </c>
      <c r="N80" s="19">
        <v>34</v>
      </c>
      <c r="O80" s="19">
        <v>3621</v>
      </c>
      <c r="P80" s="19">
        <v>3619</v>
      </c>
      <c r="Q80" s="19">
        <v>191976</v>
      </c>
      <c r="R80" s="19">
        <v>148570</v>
      </c>
      <c r="S80" s="19">
        <v>696</v>
      </c>
    </row>
    <row r="81" spans="1:19" ht="27" x14ac:dyDescent="0.25">
      <c r="A81" s="18" t="s">
        <v>83</v>
      </c>
      <c r="B81" s="19">
        <v>54</v>
      </c>
      <c r="C81" s="19">
        <v>4978</v>
      </c>
      <c r="D81" s="19">
        <v>4955</v>
      </c>
      <c r="E81" s="19">
        <v>696283</v>
      </c>
      <c r="F81" s="19">
        <v>136395</v>
      </c>
      <c r="G81" s="19">
        <v>6489</v>
      </c>
      <c r="M81" s="18" t="s">
        <v>83</v>
      </c>
      <c r="N81" s="19">
        <v>54</v>
      </c>
      <c r="O81" s="19">
        <v>4978</v>
      </c>
      <c r="P81" s="19">
        <v>4955</v>
      </c>
      <c r="Q81" s="19">
        <v>696283</v>
      </c>
      <c r="R81" s="19">
        <v>136395</v>
      </c>
      <c r="S81" s="19">
        <v>6489</v>
      </c>
    </row>
    <row r="82" spans="1:19" x14ac:dyDescent="0.25">
      <c r="A82" s="18" t="s">
        <v>84</v>
      </c>
      <c r="B82" s="19">
        <v>185</v>
      </c>
      <c r="C82" s="19">
        <v>19096</v>
      </c>
      <c r="D82" s="19">
        <v>18985</v>
      </c>
      <c r="E82" s="19">
        <v>722259</v>
      </c>
      <c r="F82" s="19">
        <v>516758</v>
      </c>
      <c r="G82" s="19">
        <v>4002</v>
      </c>
      <c r="M82" s="18" t="s">
        <v>84</v>
      </c>
      <c r="N82" s="19">
        <v>185</v>
      </c>
      <c r="O82" s="19">
        <v>19096</v>
      </c>
      <c r="P82" s="19">
        <v>18985</v>
      </c>
      <c r="Q82" s="19">
        <v>722259</v>
      </c>
      <c r="R82" s="19">
        <v>516758</v>
      </c>
      <c r="S82" s="19">
        <v>4002</v>
      </c>
    </row>
    <row r="83" spans="1:19" x14ac:dyDescent="0.25">
      <c r="A83" s="18" t="s">
        <v>85</v>
      </c>
      <c r="B83" s="19">
        <v>1041</v>
      </c>
      <c r="C83" s="19">
        <v>107853</v>
      </c>
      <c r="D83" s="19">
        <v>107197</v>
      </c>
      <c r="E83" s="19">
        <v>3794436</v>
      </c>
      <c r="F83" s="19">
        <v>2092257</v>
      </c>
      <c r="G83" s="19">
        <v>92348</v>
      </c>
      <c r="M83" s="18" t="s">
        <v>85</v>
      </c>
      <c r="N83" s="19">
        <v>1041</v>
      </c>
      <c r="O83" s="19">
        <v>107853</v>
      </c>
      <c r="P83" s="19">
        <v>107197</v>
      </c>
      <c r="Q83" s="19">
        <v>3794436</v>
      </c>
      <c r="R83" s="19">
        <v>2092257</v>
      </c>
      <c r="S83" s="19">
        <v>92348</v>
      </c>
    </row>
    <row r="84" spans="1:19" ht="27" x14ac:dyDescent="0.25">
      <c r="A84" s="18" t="s">
        <v>86</v>
      </c>
      <c r="B84" s="19">
        <v>586</v>
      </c>
      <c r="C84" s="19">
        <v>56136</v>
      </c>
      <c r="D84" s="19">
        <v>55735</v>
      </c>
      <c r="E84" s="19">
        <v>6060334</v>
      </c>
      <c r="F84" s="19">
        <v>1960972</v>
      </c>
      <c r="G84" s="19">
        <v>116387</v>
      </c>
      <c r="M84" s="18" t="s">
        <v>86</v>
      </c>
      <c r="N84" s="19">
        <v>586</v>
      </c>
      <c r="O84" s="19">
        <v>56136</v>
      </c>
      <c r="P84" s="19">
        <v>55735</v>
      </c>
      <c r="Q84" s="19">
        <v>6060334</v>
      </c>
      <c r="R84" s="19">
        <v>1960972</v>
      </c>
      <c r="S84" s="19">
        <v>116387</v>
      </c>
    </row>
    <row r="85" spans="1:19" x14ac:dyDescent="0.25">
      <c r="A85" s="18" t="s">
        <v>87</v>
      </c>
      <c r="B85" s="19">
        <v>220</v>
      </c>
      <c r="C85" s="19">
        <v>19538</v>
      </c>
      <c r="D85" s="19">
        <v>18130</v>
      </c>
      <c r="E85" s="19">
        <v>892553</v>
      </c>
      <c r="F85" s="19">
        <v>579034</v>
      </c>
      <c r="G85" s="19">
        <v>22611</v>
      </c>
      <c r="M85" s="18" t="s">
        <v>87</v>
      </c>
      <c r="N85" s="19">
        <v>220</v>
      </c>
      <c r="O85" s="19">
        <v>19538</v>
      </c>
      <c r="P85" s="19">
        <v>18130</v>
      </c>
      <c r="Q85" s="19">
        <v>892553</v>
      </c>
      <c r="R85" s="19">
        <v>579034</v>
      </c>
      <c r="S85" s="19">
        <v>22611</v>
      </c>
    </row>
    <row r="86" spans="1:19" x14ac:dyDescent="0.25">
      <c r="A86" s="18" t="s">
        <v>88</v>
      </c>
      <c r="B86" s="19">
        <v>220</v>
      </c>
      <c r="C86" s="19">
        <v>19538</v>
      </c>
      <c r="D86" s="19">
        <v>18130</v>
      </c>
      <c r="E86" s="19">
        <v>892553</v>
      </c>
      <c r="F86" s="19">
        <v>579034</v>
      </c>
      <c r="G86" s="19">
        <v>22611</v>
      </c>
      <c r="M86" s="18" t="s">
        <v>88</v>
      </c>
      <c r="N86" s="19">
        <v>220</v>
      </c>
      <c r="O86" s="19">
        <v>19538</v>
      </c>
      <c r="P86" s="19">
        <v>18130</v>
      </c>
      <c r="Q86" s="19">
        <v>892553</v>
      </c>
      <c r="R86" s="19">
        <v>579034</v>
      </c>
      <c r="S86" s="19">
        <v>22611</v>
      </c>
    </row>
    <row r="87" spans="1:19" x14ac:dyDescent="0.25">
      <c r="A87" s="18" t="s">
        <v>89</v>
      </c>
      <c r="B87" s="19">
        <v>1551</v>
      </c>
      <c r="C87" s="19">
        <v>163821</v>
      </c>
      <c r="D87" s="19">
        <v>160304</v>
      </c>
      <c r="E87" s="19">
        <v>8439653</v>
      </c>
      <c r="F87" s="19">
        <v>4577569</v>
      </c>
      <c r="G87" s="19">
        <v>286868</v>
      </c>
      <c r="M87" s="18" t="s">
        <v>89</v>
      </c>
      <c r="N87" s="19">
        <v>1551</v>
      </c>
      <c r="O87" s="19">
        <v>163821</v>
      </c>
      <c r="P87" s="19">
        <v>160304</v>
      </c>
      <c r="Q87" s="19">
        <v>8439653</v>
      </c>
      <c r="R87" s="19">
        <v>4577569</v>
      </c>
      <c r="S87" s="19">
        <v>286868</v>
      </c>
    </row>
    <row r="88" spans="1:19" x14ac:dyDescent="0.25">
      <c r="A88" s="18" t="s">
        <v>90</v>
      </c>
      <c r="B88" s="19">
        <v>436</v>
      </c>
      <c r="C88" s="19">
        <v>46313</v>
      </c>
      <c r="D88" s="19">
        <v>44823</v>
      </c>
      <c r="E88" s="19">
        <v>4764260</v>
      </c>
      <c r="F88" s="19">
        <v>2056996</v>
      </c>
      <c r="G88" s="19">
        <v>245531</v>
      </c>
      <c r="M88" s="18" t="s">
        <v>90</v>
      </c>
      <c r="N88" s="19">
        <v>436</v>
      </c>
      <c r="O88" s="19">
        <v>46313</v>
      </c>
      <c r="P88" s="19">
        <v>44823</v>
      </c>
      <c r="Q88" s="19">
        <v>4764260</v>
      </c>
      <c r="R88" s="19">
        <v>2056996</v>
      </c>
      <c r="S88" s="19">
        <v>245531</v>
      </c>
    </row>
    <row r="89" spans="1:19" x14ac:dyDescent="0.25">
      <c r="A89" s="18" t="s">
        <v>91</v>
      </c>
      <c r="B89" s="19">
        <v>505</v>
      </c>
      <c r="C89" s="19">
        <v>49403</v>
      </c>
      <c r="D89" s="19">
        <v>49181</v>
      </c>
      <c r="E89" s="19">
        <v>1896886</v>
      </c>
      <c r="F89" s="19">
        <v>1272693</v>
      </c>
      <c r="G89" s="19">
        <v>33729</v>
      </c>
      <c r="M89" s="18" t="s">
        <v>91</v>
      </c>
      <c r="N89" s="19">
        <v>505</v>
      </c>
      <c r="O89" s="19">
        <v>49403</v>
      </c>
      <c r="P89" s="19">
        <v>49181</v>
      </c>
      <c r="Q89" s="19">
        <v>1896886</v>
      </c>
      <c r="R89" s="19">
        <v>1272693</v>
      </c>
      <c r="S89" s="19">
        <v>33729</v>
      </c>
    </row>
    <row r="90" spans="1:19" x14ac:dyDescent="0.25">
      <c r="A90" s="18" t="s">
        <v>92</v>
      </c>
      <c r="B90" s="19">
        <v>610</v>
      </c>
      <c r="C90" s="19">
        <v>68105</v>
      </c>
      <c r="D90" s="19">
        <v>66300</v>
      </c>
      <c r="E90" s="19">
        <v>1778507</v>
      </c>
      <c r="F90" s="19">
        <v>1247880</v>
      </c>
      <c r="G90" s="19">
        <v>7608</v>
      </c>
      <c r="M90" s="18" t="s">
        <v>92</v>
      </c>
      <c r="N90" s="19">
        <v>610</v>
      </c>
      <c r="O90" s="19">
        <v>68105</v>
      </c>
      <c r="P90" s="19">
        <v>66300</v>
      </c>
      <c r="Q90" s="19">
        <v>1778507</v>
      </c>
      <c r="R90" s="19">
        <v>1247880</v>
      </c>
      <c r="S90" s="19">
        <v>7608</v>
      </c>
    </row>
    <row r="91" spans="1:19" ht="27" x14ac:dyDescent="0.25">
      <c r="A91" s="18" t="s">
        <v>93</v>
      </c>
      <c r="B91" s="19">
        <v>172</v>
      </c>
      <c r="C91" s="19">
        <v>16002</v>
      </c>
      <c r="D91" s="19">
        <v>15550</v>
      </c>
      <c r="E91" s="19">
        <v>4357872</v>
      </c>
      <c r="F91" s="19">
        <v>1694781</v>
      </c>
      <c r="G91" s="19">
        <v>45903</v>
      </c>
      <c r="M91" s="18" t="s">
        <v>93</v>
      </c>
      <c r="N91" s="19">
        <v>172</v>
      </c>
      <c r="O91" s="19">
        <v>16002</v>
      </c>
      <c r="P91" s="19">
        <v>15550</v>
      </c>
      <c r="Q91" s="19">
        <v>4357872</v>
      </c>
      <c r="R91" s="19">
        <v>1694781</v>
      </c>
      <c r="S91" s="19">
        <v>45903</v>
      </c>
    </row>
    <row r="92" spans="1:19" x14ac:dyDescent="0.25">
      <c r="A92" s="18" t="s">
        <v>94</v>
      </c>
      <c r="B92" s="19">
        <v>20</v>
      </c>
      <c r="C92" s="19">
        <v>1679</v>
      </c>
      <c r="D92" s="19">
        <v>1669</v>
      </c>
      <c r="E92" s="19">
        <v>77819</v>
      </c>
      <c r="F92" s="19">
        <v>54860</v>
      </c>
      <c r="G92" s="19">
        <v>2155</v>
      </c>
      <c r="M92" s="18" t="s">
        <v>94</v>
      </c>
      <c r="N92" s="19">
        <v>20</v>
      </c>
      <c r="O92" s="19">
        <v>1679</v>
      </c>
      <c r="P92" s="19">
        <v>1669</v>
      </c>
      <c r="Q92" s="19">
        <v>77819</v>
      </c>
      <c r="R92" s="19">
        <v>54860</v>
      </c>
      <c r="S92" s="19">
        <v>2155</v>
      </c>
    </row>
    <row r="93" spans="1:19" ht="27" x14ac:dyDescent="0.25">
      <c r="A93" s="18" t="s">
        <v>95</v>
      </c>
      <c r="B93" s="19">
        <v>23</v>
      </c>
      <c r="C93" s="19">
        <v>2283</v>
      </c>
      <c r="D93" s="19">
        <v>2271</v>
      </c>
      <c r="E93" s="19">
        <v>94946</v>
      </c>
      <c r="F93" s="19">
        <v>48540</v>
      </c>
      <c r="G93" s="19">
        <v>1471</v>
      </c>
      <c r="M93" s="18" t="s">
        <v>95</v>
      </c>
      <c r="N93" s="19">
        <v>23</v>
      </c>
      <c r="O93" s="19">
        <v>2283</v>
      </c>
      <c r="P93" s="19">
        <v>2271</v>
      </c>
      <c r="Q93" s="19">
        <v>94946</v>
      </c>
      <c r="R93" s="19">
        <v>48540</v>
      </c>
      <c r="S93" s="19">
        <v>1471</v>
      </c>
    </row>
    <row r="94" spans="1:19" ht="27" x14ac:dyDescent="0.25">
      <c r="A94" s="18" t="s">
        <v>96</v>
      </c>
      <c r="B94" s="19">
        <v>40</v>
      </c>
      <c r="C94" s="19">
        <v>3743</v>
      </c>
      <c r="D94" s="19">
        <v>3729</v>
      </c>
      <c r="E94" s="19">
        <v>3754200</v>
      </c>
      <c r="F94" s="19">
        <v>160615</v>
      </c>
      <c r="G94" s="19">
        <v>23572</v>
      </c>
      <c r="M94" s="18" t="s">
        <v>96</v>
      </c>
      <c r="N94" s="19">
        <v>40</v>
      </c>
      <c r="O94" s="19">
        <v>3743</v>
      </c>
      <c r="P94" s="19">
        <v>3729</v>
      </c>
      <c r="Q94" s="19">
        <v>3754200</v>
      </c>
      <c r="R94" s="19">
        <v>160615</v>
      </c>
      <c r="S94" s="19">
        <v>23572</v>
      </c>
    </row>
    <row r="95" spans="1:19" x14ac:dyDescent="0.25">
      <c r="A95" s="18" t="s">
        <v>97</v>
      </c>
      <c r="B95" s="19">
        <v>89</v>
      </c>
      <c r="C95" s="19">
        <v>8297</v>
      </c>
      <c r="D95" s="19">
        <v>7881</v>
      </c>
      <c r="E95" s="19">
        <v>430907</v>
      </c>
      <c r="F95" s="19">
        <v>1430766</v>
      </c>
      <c r="G95" s="19">
        <v>18705</v>
      </c>
      <c r="M95" s="18" t="s">
        <v>97</v>
      </c>
      <c r="N95" s="19">
        <v>89</v>
      </c>
      <c r="O95" s="19">
        <v>8297</v>
      </c>
      <c r="P95" s="19">
        <v>7881</v>
      </c>
      <c r="Q95" s="19">
        <v>430907</v>
      </c>
      <c r="R95" s="19">
        <v>1430766</v>
      </c>
      <c r="S95" s="19">
        <v>18705</v>
      </c>
    </row>
    <row r="96" spans="1:19" x14ac:dyDescent="0.25">
      <c r="A96" s="18" t="s">
        <v>98</v>
      </c>
      <c r="B96" s="19">
        <v>271</v>
      </c>
      <c r="C96" s="19">
        <v>24661</v>
      </c>
      <c r="D96" s="19">
        <v>24496</v>
      </c>
      <c r="E96" s="19">
        <v>1352558</v>
      </c>
      <c r="F96" s="19">
        <v>728150</v>
      </c>
      <c r="G96" s="19">
        <v>62882</v>
      </c>
      <c r="M96" s="18" t="s">
        <v>98</v>
      </c>
      <c r="N96" s="19">
        <v>271</v>
      </c>
      <c r="O96" s="19">
        <v>24661</v>
      </c>
      <c r="P96" s="19">
        <v>24496</v>
      </c>
      <c r="Q96" s="19">
        <v>1352558</v>
      </c>
      <c r="R96" s="19">
        <v>728150</v>
      </c>
      <c r="S96" s="19">
        <v>62882</v>
      </c>
    </row>
    <row r="97" spans="1:19" ht="27" x14ac:dyDescent="0.25">
      <c r="A97" s="18" t="s">
        <v>99</v>
      </c>
      <c r="B97" s="19">
        <v>19</v>
      </c>
      <c r="C97" s="19">
        <v>1892</v>
      </c>
      <c r="D97" s="19">
        <v>1882</v>
      </c>
      <c r="E97" s="19">
        <v>211770</v>
      </c>
      <c r="F97" s="19">
        <v>70873</v>
      </c>
      <c r="G97" s="19">
        <v>1021</v>
      </c>
      <c r="M97" s="18" t="s">
        <v>99</v>
      </c>
      <c r="N97" s="19">
        <v>19</v>
      </c>
      <c r="O97" s="19">
        <v>1892</v>
      </c>
      <c r="P97" s="19">
        <v>1882</v>
      </c>
      <c r="Q97" s="19">
        <v>211770</v>
      </c>
      <c r="R97" s="19">
        <v>70873</v>
      </c>
      <c r="S97" s="19">
        <v>1021</v>
      </c>
    </row>
    <row r="98" spans="1:19" x14ac:dyDescent="0.25">
      <c r="A98" s="18" t="s">
        <v>100</v>
      </c>
      <c r="B98" s="19">
        <v>252</v>
      </c>
      <c r="C98" s="19">
        <v>22769</v>
      </c>
      <c r="D98" s="19">
        <v>22614</v>
      </c>
      <c r="E98" s="19">
        <v>1140788</v>
      </c>
      <c r="F98" s="19">
        <v>657277</v>
      </c>
      <c r="G98" s="19">
        <v>61861</v>
      </c>
      <c r="M98" s="18" t="s">
        <v>100</v>
      </c>
      <c r="N98" s="19">
        <v>252</v>
      </c>
      <c r="O98" s="19">
        <v>22769</v>
      </c>
      <c r="P98" s="19">
        <v>22614</v>
      </c>
      <c r="Q98" s="19">
        <v>1140788</v>
      </c>
      <c r="R98" s="19">
        <v>657277</v>
      </c>
      <c r="S98" s="19">
        <v>61861</v>
      </c>
    </row>
    <row r="99" spans="1:19" x14ac:dyDescent="0.25">
      <c r="A99" s="20" t="s">
        <v>101</v>
      </c>
      <c r="B99" s="19">
        <v>22601</v>
      </c>
      <c r="C99" s="19">
        <v>2203260</v>
      </c>
      <c r="D99" s="19">
        <v>2179926</v>
      </c>
      <c r="E99" s="19">
        <v>562126289</v>
      </c>
      <c r="F99" s="19">
        <v>134414529</v>
      </c>
      <c r="G99" s="19">
        <v>20505797</v>
      </c>
      <c r="M99" s="20" t="s">
        <v>101</v>
      </c>
      <c r="N99" s="19">
        <v>22601</v>
      </c>
      <c r="O99" s="19">
        <v>2203260</v>
      </c>
      <c r="P99" s="19">
        <v>2179926</v>
      </c>
      <c r="Q99" s="19">
        <v>562126289</v>
      </c>
      <c r="R99" s="19">
        <v>134414529</v>
      </c>
      <c r="S99" s="19">
        <v>20505797</v>
      </c>
    </row>
    <row r="100" spans="1:19" x14ac:dyDescent="0.25">
      <c r="A100" s="9"/>
      <c r="B100" s="9"/>
      <c r="C100" s="9"/>
      <c r="D100" s="9"/>
      <c r="E100" s="9"/>
      <c r="F100" s="9"/>
    </row>
  </sheetData>
  <pageMargins left="0.23622047244094491" right="0.31496062992125984" top="0.59055118110236227" bottom="0.59055118110236227" header="0.51181102362204722" footer="0.51181102362204722"/>
  <pageSetup paperSize="9" scale="9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S100"/>
  <sheetViews>
    <sheetView zoomScale="90" zoomScaleNormal="90" workbookViewId="0">
      <pane ySplit="4" topLeftCell="A5" activePane="bottomLeft" state="frozen"/>
      <selection activeCell="H1" sqref="H1"/>
      <selection pane="bottomLeft" activeCell="C6" sqref="C6:G6"/>
    </sheetView>
  </sheetViews>
  <sheetFormatPr defaultRowHeight="13.5" x14ac:dyDescent="0.25"/>
  <cols>
    <col min="1" max="1" width="35.85546875" style="2" customWidth="1"/>
    <col min="2" max="2" width="8.5703125" style="2" customWidth="1"/>
    <col min="3" max="3" width="9.140625" style="2"/>
    <col min="4" max="4" width="9" style="2" customWidth="1"/>
    <col min="5" max="5" width="11.28515625" style="2" customWidth="1"/>
    <col min="6" max="6" width="11" style="2" customWidth="1"/>
    <col min="7" max="12" width="9.140625" style="2"/>
    <col min="13" max="13" width="53.85546875" style="2" customWidth="1"/>
    <col min="14" max="233" width="9.140625" style="2"/>
    <col min="234" max="234" width="35.85546875" style="2" customWidth="1"/>
    <col min="235" max="235" width="8.5703125" style="2" customWidth="1"/>
    <col min="236" max="236" width="9.140625" style="2"/>
    <col min="237" max="237" width="9" style="2" customWidth="1"/>
    <col min="238" max="238" width="11.28515625" style="2" customWidth="1"/>
    <col min="239" max="239" width="11" style="2" customWidth="1"/>
    <col min="240" max="240" width="10.85546875" style="2" customWidth="1"/>
    <col min="241" max="241" width="9.5703125" style="2" customWidth="1"/>
    <col min="242" max="489" width="9.140625" style="2"/>
    <col min="490" max="490" width="35.85546875" style="2" customWidth="1"/>
    <col min="491" max="491" width="8.5703125" style="2" customWidth="1"/>
    <col min="492" max="492" width="9.140625" style="2"/>
    <col min="493" max="493" width="9" style="2" customWidth="1"/>
    <col min="494" max="494" width="11.28515625" style="2" customWidth="1"/>
    <col min="495" max="495" width="11" style="2" customWidth="1"/>
    <col min="496" max="496" width="10.85546875" style="2" customWidth="1"/>
    <col min="497" max="497" width="9.5703125" style="2" customWidth="1"/>
    <col min="498" max="745" width="9.140625" style="2"/>
    <col min="746" max="746" width="35.85546875" style="2" customWidth="1"/>
    <col min="747" max="747" width="8.5703125" style="2" customWidth="1"/>
    <col min="748" max="748" width="9.140625" style="2"/>
    <col min="749" max="749" width="9" style="2" customWidth="1"/>
    <col min="750" max="750" width="11.28515625" style="2" customWidth="1"/>
    <col min="751" max="751" width="11" style="2" customWidth="1"/>
    <col min="752" max="752" width="10.85546875" style="2" customWidth="1"/>
    <col min="753" max="753" width="9.5703125" style="2" customWidth="1"/>
    <col min="754" max="1001" width="9.140625" style="2"/>
    <col min="1002" max="1002" width="35.85546875" style="2" customWidth="1"/>
    <col min="1003" max="1003" width="8.5703125" style="2" customWidth="1"/>
    <col min="1004" max="1004" width="9.140625" style="2"/>
    <col min="1005" max="1005" width="9" style="2" customWidth="1"/>
    <col min="1006" max="1006" width="11.28515625" style="2" customWidth="1"/>
    <col min="1007" max="1007" width="11" style="2" customWidth="1"/>
    <col min="1008" max="1008" width="10.85546875" style="2" customWidth="1"/>
    <col min="1009" max="1009" width="9.5703125" style="2" customWidth="1"/>
    <col min="1010" max="1257" width="9.140625" style="2"/>
    <col min="1258" max="1258" width="35.85546875" style="2" customWidth="1"/>
    <col min="1259" max="1259" width="8.5703125" style="2" customWidth="1"/>
    <col min="1260" max="1260" width="9.140625" style="2"/>
    <col min="1261" max="1261" width="9" style="2" customWidth="1"/>
    <col min="1262" max="1262" width="11.28515625" style="2" customWidth="1"/>
    <col min="1263" max="1263" width="11" style="2" customWidth="1"/>
    <col min="1264" max="1264" width="10.85546875" style="2" customWidth="1"/>
    <col min="1265" max="1265" width="9.5703125" style="2" customWidth="1"/>
    <col min="1266" max="1513" width="9.140625" style="2"/>
    <col min="1514" max="1514" width="35.85546875" style="2" customWidth="1"/>
    <col min="1515" max="1515" width="8.5703125" style="2" customWidth="1"/>
    <col min="1516" max="1516" width="9.140625" style="2"/>
    <col min="1517" max="1517" width="9" style="2" customWidth="1"/>
    <col min="1518" max="1518" width="11.28515625" style="2" customWidth="1"/>
    <col min="1519" max="1519" width="11" style="2" customWidth="1"/>
    <col min="1520" max="1520" width="10.85546875" style="2" customWidth="1"/>
    <col min="1521" max="1521" width="9.5703125" style="2" customWidth="1"/>
    <col min="1522" max="1769" width="9.140625" style="2"/>
    <col min="1770" max="1770" width="35.85546875" style="2" customWidth="1"/>
    <col min="1771" max="1771" width="8.5703125" style="2" customWidth="1"/>
    <col min="1772" max="1772" width="9.140625" style="2"/>
    <col min="1773" max="1773" width="9" style="2" customWidth="1"/>
    <col min="1774" max="1774" width="11.28515625" style="2" customWidth="1"/>
    <col min="1775" max="1775" width="11" style="2" customWidth="1"/>
    <col min="1776" max="1776" width="10.85546875" style="2" customWidth="1"/>
    <col min="1777" max="1777" width="9.5703125" style="2" customWidth="1"/>
    <col min="1778" max="2025" width="9.140625" style="2"/>
    <col min="2026" max="2026" width="35.85546875" style="2" customWidth="1"/>
    <col min="2027" max="2027" width="8.5703125" style="2" customWidth="1"/>
    <col min="2028" max="2028" width="9.140625" style="2"/>
    <col min="2029" max="2029" width="9" style="2" customWidth="1"/>
    <col min="2030" max="2030" width="11.28515625" style="2" customWidth="1"/>
    <col min="2031" max="2031" width="11" style="2" customWidth="1"/>
    <col min="2032" max="2032" width="10.85546875" style="2" customWidth="1"/>
    <col min="2033" max="2033" width="9.5703125" style="2" customWidth="1"/>
    <col min="2034" max="2281" width="9.140625" style="2"/>
    <col min="2282" max="2282" width="35.85546875" style="2" customWidth="1"/>
    <col min="2283" max="2283" width="8.5703125" style="2" customWidth="1"/>
    <col min="2284" max="2284" width="9.140625" style="2"/>
    <col min="2285" max="2285" width="9" style="2" customWidth="1"/>
    <col min="2286" max="2286" width="11.28515625" style="2" customWidth="1"/>
    <col min="2287" max="2287" width="11" style="2" customWidth="1"/>
    <col min="2288" max="2288" width="10.85546875" style="2" customWidth="1"/>
    <col min="2289" max="2289" width="9.5703125" style="2" customWidth="1"/>
    <col min="2290" max="2537" width="9.140625" style="2"/>
    <col min="2538" max="2538" width="35.85546875" style="2" customWidth="1"/>
    <col min="2539" max="2539" width="8.5703125" style="2" customWidth="1"/>
    <col min="2540" max="2540" width="9.140625" style="2"/>
    <col min="2541" max="2541" width="9" style="2" customWidth="1"/>
    <col min="2542" max="2542" width="11.28515625" style="2" customWidth="1"/>
    <col min="2543" max="2543" width="11" style="2" customWidth="1"/>
    <col min="2544" max="2544" width="10.85546875" style="2" customWidth="1"/>
    <col min="2545" max="2545" width="9.5703125" style="2" customWidth="1"/>
    <col min="2546" max="2793" width="9.140625" style="2"/>
    <col min="2794" max="2794" width="35.85546875" style="2" customWidth="1"/>
    <col min="2795" max="2795" width="8.5703125" style="2" customWidth="1"/>
    <col min="2796" max="2796" width="9.140625" style="2"/>
    <col min="2797" max="2797" width="9" style="2" customWidth="1"/>
    <col min="2798" max="2798" width="11.28515625" style="2" customWidth="1"/>
    <col min="2799" max="2799" width="11" style="2" customWidth="1"/>
    <col min="2800" max="2800" width="10.85546875" style="2" customWidth="1"/>
    <col min="2801" max="2801" width="9.5703125" style="2" customWidth="1"/>
    <col min="2802" max="3049" width="9.140625" style="2"/>
    <col min="3050" max="3050" width="35.85546875" style="2" customWidth="1"/>
    <col min="3051" max="3051" width="8.5703125" style="2" customWidth="1"/>
    <col min="3052" max="3052" width="9.140625" style="2"/>
    <col min="3053" max="3053" width="9" style="2" customWidth="1"/>
    <col min="3054" max="3054" width="11.28515625" style="2" customWidth="1"/>
    <col min="3055" max="3055" width="11" style="2" customWidth="1"/>
    <col min="3056" max="3056" width="10.85546875" style="2" customWidth="1"/>
    <col min="3057" max="3057" width="9.5703125" style="2" customWidth="1"/>
    <col min="3058" max="3305" width="9.140625" style="2"/>
    <col min="3306" max="3306" width="35.85546875" style="2" customWidth="1"/>
    <col min="3307" max="3307" width="8.5703125" style="2" customWidth="1"/>
    <col min="3308" max="3308" width="9.140625" style="2"/>
    <col min="3309" max="3309" width="9" style="2" customWidth="1"/>
    <col min="3310" max="3310" width="11.28515625" style="2" customWidth="1"/>
    <col min="3311" max="3311" width="11" style="2" customWidth="1"/>
    <col min="3312" max="3312" width="10.85546875" style="2" customWidth="1"/>
    <col min="3313" max="3313" width="9.5703125" style="2" customWidth="1"/>
    <col min="3314" max="3561" width="9.140625" style="2"/>
    <col min="3562" max="3562" width="35.85546875" style="2" customWidth="1"/>
    <col min="3563" max="3563" width="8.5703125" style="2" customWidth="1"/>
    <col min="3564" max="3564" width="9.140625" style="2"/>
    <col min="3565" max="3565" width="9" style="2" customWidth="1"/>
    <col min="3566" max="3566" width="11.28515625" style="2" customWidth="1"/>
    <col min="3567" max="3567" width="11" style="2" customWidth="1"/>
    <col min="3568" max="3568" width="10.85546875" style="2" customWidth="1"/>
    <col min="3569" max="3569" width="9.5703125" style="2" customWidth="1"/>
    <col min="3570" max="3817" width="9.140625" style="2"/>
    <col min="3818" max="3818" width="35.85546875" style="2" customWidth="1"/>
    <col min="3819" max="3819" width="8.5703125" style="2" customWidth="1"/>
    <col min="3820" max="3820" width="9.140625" style="2"/>
    <col min="3821" max="3821" width="9" style="2" customWidth="1"/>
    <col min="3822" max="3822" width="11.28515625" style="2" customWidth="1"/>
    <col min="3823" max="3823" width="11" style="2" customWidth="1"/>
    <col min="3824" max="3824" width="10.85546875" style="2" customWidth="1"/>
    <col min="3825" max="3825" width="9.5703125" style="2" customWidth="1"/>
    <col min="3826" max="4073" width="9.140625" style="2"/>
    <col min="4074" max="4074" width="35.85546875" style="2" customWidth="1"/>
    <col min="4075" max="4075" width="8.5703125" style="2" customWidth="1"/>
    <col min="4076" max="4076" width="9.140625" style="2"/>
    <col min="4077" max="4077" width="9" style="2" customWidth="1"/>
    <col min="4078" max="4078" width="11.28515625" style="2" customWidth="1"/>
    <col min="4079" max="4079" width="11" style="2" customWidth="1"/>
    <col min="4080" max="4080" width="10.85546875" style="2" customWidth="1"/>
    <col min="4081" max="4081" width="9.5703125" style="2" customWidth="1"/>
    <col min="4082" max="4329" width="9.140625" style="2"/>
    <col min="4330" max="4330" width="35.85546875" style="2" customWidth="1"/>
    <col min="4331" max="4331" width="8.5703125" style="2" customWidth="1"/>
    <col min="4332" max="4332" width="9.140625" style="2"/>
    <col min="4333" max="4333" width="9" style="2" customWidth="1"/>
    <col min="4334" max="4334" width="11.28515625" style="2" customWidth="1"/>
    <col min="4335" max="4335" width="11" style="2" customWidth="1"/>
    <col min="4336" max="4336" width="10.85546875" style="2" customWidth="1"/>
    <col min="4337" max="4337" width="9.5703125" style="2" customWidth="1"/>
    <col min="4338" max="4585" width="9.140625" style="2"/>
    <col min="4586" max="4586" width="35.85546875" style="2" customWidth="1"/>
    <col min="4587" max="4587" width="8.5703125" style="2" customWidth="1"/>
    <col min="4588" max="4588" width="9.140625" style="2"/>
    <col min="4589" max="4589" width="9" style="2" customWidth="1"/>
    <col min="4590" max="4590" width="11.28515625" style="2" customWidth="1"/>
    <col min="4591" max="4591" width="11" style="2" customWidth="1"/>
    <col min="4592" max="4592" width="10.85546875" style="2" customWidth="1"/>
    <col min="4593" max="4593" width="9.5703125" style="2" customWidth="1"/>
    <col min="4594" max="4841" width="9.140625" style="2"/>
    <col min="4842" max="4842" width="35.85546875" style="2" customWidth="1"/>
    <col min="4843" max="4843" width="8.5703125" style="2" customWidth="1"/>
    <col min="4844" max="4844" width="9.140625" style="2"/>
    <col min="4845" max="4845" width="9" style="2" customWidth="1"/>
    <col min="4846" max="4846" width="11.28515625" style="2" customWidth="1"/>
    <col min="4847" max="4847" width="11" style="2" customWidth="1"/>
    <col min="4848" max="4848" width="10.85546875" style="2" customWidth="1"/>
    <col min="4849" max="4849" width="9.5703125" style="2" customWidth="1"/>
    <col min="4850" max="5097" width="9.140625" style="2"/>
    <col min="5098" max="5098" width="35.85546875" style="2" customWidth="1"/>
    <col min="5099" max="5099" width="8.5703125" style="2" customWidth="1"/>
    <col min="5100" max="5100" width="9.140625" style="2"/>
    <col min="5101" max="5101" width="9" style="2" customWidth="1"/>
    <col min="5102" max="5102" width="11.28515625" style="2" customWidth="1"/>
    <col min="5103" max="5103" width="11" style="2" customWidth="1"/>
    <col min="5104" max="5104" width="10.85546875" style="2" customWidth="1"/>
    <col min="5105" max="5105" width="9.5703125" style="2" customWidth="1"/>
    <col min="5106" max="5353" width="9.140625" style="2"/>
    <col min="5354" max="5354" width="35.85546875" style="2" customWidth="1"/>
    <col min="5355" max="5355" width="8.5703125" style="2" customWidth="1"/>
    <col min="5356" max="5356" width="9.140625" style="2"/>
    <col min="5357" max="5357" width="9" style="2" customWidth="1"/>
    <col min="5358" max="5358" width="11.28515625" style="2" customWidth="1"/>
    <col min="5359" max="5359" width="11" style="2" customWidth="1"/>
    <col min="5360" max="5360" width="10.85546875" style="2" customWidth="1"/>
    <col min="5361" max="5361" width="9.5703125" style="2" customWidth="1"/>
    <col min="5362" max="5609" width="9.140625" style="2"/>
    <col min="5610" max="5610" width="35.85546875" style="2" customWidth="1"/>
    <col min="5611" max="5611" width="8.5703125" style="2" customWidth="1"/>
    <col min="5612" max="5612" width="9.140625" style="2"/>
    <col min="5613" max="5613" width="9" style="2" customWidth="1"/>
    <col min="5614" max="5614" width="11.28515625" style="2" customWidth="1"/>
    <col min="5615" max="5615" width="11" style="2" customWidth="1"/>
    <col min="5616" max="5616" width="10.85546875" style="2" customWidth="1"/>
    <col min="5617" max="5617" width="9.5703125" style="2" customWidth="1"/>
    <col min="5618" max="5865" width="9.140625" style="2"/>
    <col min="5866" max="5866" width="35.85546875" style="2" customWidth="1"/>
    <col min="5867" max="5867" width="8.5703125" style="2" customWidth="1"/>
    <col min="5868" max="5868" width="9.140625" style="2"/>
    <col min="5869" max="5869" width="9" style="2" customWidth="1"/>
    <col min="5870" max="5870" width="11.28515625" style="2" customWidth="1"/>
    <col min="5871" max="5871" width="11" style="2" customWidth="1"/>
    <col min="5872" max="5872" width="10.85546875" style="2" customWidth="1"/>
    <col min="5873" max="5873" width="9.5703125" style="2" customWidth="1"/>
    <col min="5874" max="6121" width="9.140625" style="2"/>
    <col min="6122" max="6122" width="35.85546875" style="2" customWidth="1"/>
    <col min="6123" max="6123" width="8.5703125" style="2" customWidth="1"/>
    <col min="6124" max="6124" width="9.140625" style="2"/>
    <col min="6125" max="6125" width="9" style="2" customWidth="1"/>
    <col min="6126" max="6126" width="11.28515625" style="2" customWidth="1"/>
    <col min="6127" max="6127" width="11" style="2" customWidth="1"/>
    <col min="6128" max="6128" width="10.85546875" style="2" customWidth="1"/>
    <col min="6129" max="6129" width="9.5703125" style="2" customWidth="1"/>
    <col min="6130" max="6377" width="9.140625" style="2"/>
    <col min="6378" max="6378" width="35.85546875" style="2" customWidth="1"/>
    <col min="6379" max="6379" width="8.5703125" style="2" customWidth="1"/>
    <col min="6380" max="6380" width="9.140625" style="2"/>
    <col min="6381" max="6381" width="9" style="2" customWidth="1"/>
    <col min="6382" max="6382" width="11.28515625" style="2" customWidth="1"/>
    <col min="6383" max="6383" width="11" style="2" customWidth="1"/>
    <col min="6384" max="6384" width="10.85546875" style="2" customWidth="1"/>
    <col min="6385" max="6385" width="9.5703125" style="2" customWidth="1"/>
    <col min="6386" max="6633" width="9.140625" style="2"/>
    <col min="6634" max="6634" width="35.85546875" style="2" customWidth="1"/>
    <col min="6635" max="6635" width="8.5703125" style="2" customWidth="1"/>
    <col min="6636" max="6636" width="9.140625" style="2"/>
    <col min="6637" max="6637" width="9" style="2" customWidth="1"/>
    <col min="6638" max="6638" width="11.28515625" style="2" customWidth="1"/>
    <col min="6639" max="6639" width="11" style="2" customWidth="1"/>
    <col min="6640" max="6640" width="10.85546875" style="2" customWidth="1"/>
    <col min="6641" max="6641" width="9.5703125" style="2" customWidth="1"/>
    <col min="6642" max="6889" width="9.140625" style="2"/>
    <col min="6890" max="6890" width="35.85546875" style="2" customWidth="1"/>
    <col min="6891" max="6891" width="8.5703125" style="2" customWidth="1"/>
    <col min="6892" max="6892" width="9.140625" style="2"/>
    <col min="6893" max="6893" width="9" style="2" customWidth="1"/>
    <col min="6894" max="6894" width="11.28515625" style="2" customWidth="1"/>
    <col min="6895" max="6895" width="11" style="2" customWidth="1"/>
    <col min="6896" max="6896" width="10.85546875" style="2" customWidth="1"/>
    <col min="6897" max="6897" width="9.5703125" style="2" customWidth="1"/>
    <col min="6898" max="7145" width="9.140625" style="2"/>
    <col min="7146" max="7146" width="35.85546875" style="2" customWidth="1"/>
    <col min="7147" max="7147" width="8.5703125" style="2" customWidth="1"/>
    <col min="7148" max="7148" width="9.140625" style="2"/>
    <col min="7149" max="7149" width="9" style="2" customWidth="1"/>
    <col min="7150" max="7150" width="11.28515625" style="2" customWidth="1"/>
    <col min="7151" max="7151" width="11" style="2" customWidth="1"/>
    <col min="7152" max="7152" width="10.85546875" style="2" customWidth="1"/>
    <col min="7153" max="7153" width="9.5703125" style="2" customWidth="1"/>
    <col min="7154" max="7401" width="9.140625" style="2"/>
    <col min="7402" max="7402" width="35.85546875" style="2" customWidth="1"/>
    <col min="7403" max="7403" width="8.5703125" style="2" customWidth="1"/>
    <col min="7404" max="7404" width="9.140625" style="2"/>
    <col min="7405" max="7405" width="9" style="2" customWidth="1"/>
    <col min="7406" max="7406" width="11.28515625" style="2" customWidth="1"/>
    <col min="7407" max="7407" width="11" style="2" customWidth="1"/>
    <col min="7408" max="7408" width="10.85546875" style="2" customWidth="1"/>
    <col min="7409" max="7409" width="9.5703125" style="2" customWidth="1"/>
    <col min="7410" max="7657" width="9.140625" style="2"/>
    <col min="7658" max="7658" width="35.85546875" style="2" customWidth="1"/>
    <col min="7659" max="7659" width="8.5703125" style="2" customWidth="1"/>
    <col min="7660" max="7660" width="9.140625" style="2"/>
    <col min="7661" max="7661" width="9" style="2" customWidth="1"/>
    <col min="7662" max="7662" width="11.28515625" style="2" customWidth="1"/>
    <col min="7663" max="7663" width="11" style="2" customWidth="1"/>
    <col min="7664" max="7664" width="10.85546875" style="2" customWidth="1"/>
    <col min="7665" max="7665" width="9.5703125" style="2" customWidth="1"/>
    <col min="7666" max="7913" width="9.140625" style="2"/>
    <col min="7914" max="7914" width="35.85546875" style="2" customWidth="1"/>
    <col min="7915" max="7915" width="8.5703125" style="2" customWidth="1"/>
    <col min="7916" max="7916" width="9.140625" style="2"/>
    <col min="7917" max="7917" width="9" style="2" customWidth="1"/>
    <col min="7918" max="7918" width="11.28515625" style="2" customWidth="1"/>
    <col min="7919" max="7919" width="11" style="2" customWidth="1"/>
    <col min="7920" max="7920" width="10.85546875" style="2" customWidth="1"/>
    <col min="7921" max="7921" width="9.5703125" style="2" customWidth="1"/>
    <col min="7922" max="8169" width="9.140625" style="2"/>
    <col min="8170" max="8170" width="35.85546875" style="2" customWidth="1"/>
    <col min="8171" max="8171" width="8.5703125" style="2" customWidth="1"/>
    <col min="8172" max="8172" width="9.140625" style="2"/>
    <col min="8173" max="8173" width="9" style="2" customWidth="1"/>
    <col min="8174" max="8174" width="11.28515625" style="2" customWidth="1"/>
    <col min="8175" max="8175" width="11" style="2" customWidth="1"/>
    <col min="8176" max="8176" width="10.85546875" style="2" customWidth="1"/>
    <col min="8177" max="8177" width="9.5703125" style="2" customWidth="1"/>
    <col min="8178" max="8425" width="9.140625" style="2"/>
    <col min="8426" max="8426" width="35.85546875" style="2" customWidth="1"/>
    <col min="8427" max="8427" width="8.5703125" style="2" customWidth="1"/>
    <col min="8428" max="8428" width="9.140625" style="2"/>
    <col min="8429" max="8429" width="9" style="2" customWidth="1"/>
    <col min="8430" max="8430" width="11.28515625" style="2" customWidth="1"/>
    <col min="8431" max="8431" width="11" style="2" customWidth="1"/>
    <col min="8432" max="8432" width="10.85546875" style="2" customWidth="1"/>
    <col min="8433" max="8433" width="9.5703125" style="2" customWidth="1"/>
    <col min="8434" max="8681" width="9.140625" style="2"/>
    <col min="8682" max="8682" width="35.85546875" style="2" customWidth="1"/>
    <col min="8683" max="8683" width="8.5703125" style="2" customWidth="1"/>
    <col min="8684" max="8684" width="9.140625" style="2"/>
    <col min="8685" max="8685" width="9" style="2" customWidth="1"/>
    <col min="8686" max="8686" width="11.28515625" style="2" customWidth="1"/>
    <col min="8687" max="8687" width="11" style="2" customWidth="1"/>
    <col min="8688" max="8688" width="10.85546875" style="2" customWidth="1"/>
    <col min="8689" max="8689" width="9.5703125" style="2" customWidth="1"/>
    <col min="8690" max="8937" width="9.140625" style="2"/>
    <col min="8938" max="8938" width="35.85546875" style="2" customWidth="1"/>
    <col min="8939" max="8939" width="8.5703125" style="2" customWidth="1"/>
    <col min="8940" max="8940" width="9.140625" style="2"/>
    <col min="8941" max="8941" width="9" style="2" customWidth="1"/>
    <col min="8942" max="8942" width="11.28515625" style="2" customWidth="1"/>
    <col min="8943" max="8943" width="11" style="2" customWidth="1"/>
    <col min="8944" max="8944" width="10.85546875" style="2" customWidth="1"/>
    <col min="8945" max="8945" width="9.5703125" style="2" customWidth="1"/>
    <col min="8946" max="9193" width="9.140625" style="2"/>
    <col min="9194" max="9194" width="35.85546875" style="2" customWidth="1"/>
    <col min="9195" max="9195" width="8.5703125" style="2" customWidth="1"/>
    <col min="9196" max="9196" width="9.140625" style="2"/>
    <col min="9197" max="9197" width="9" style="2" customWidth="1"/>
    <col min="9198" max="9198" width="11.28515625" style="2" customWidth="1"/>
    <col min="9199" max="9199" width="11" style="2" customWidth="1"/>
    <col min="9200" max="9200" width="10.85546875" style="2" customWidth="1"/>
    <col min="9201" max="9201" width="9.5703125" style="2" customWidth="1"/>
    <col min="9202" max="9449" width="9.140625" style="2"/>
    <col min="9450" max="9450" width="35.85546875" style="2" customWidth="1"/>
    <col min="9451" max="9451" width="8.5703125" style="2" customWidth="1"/>
    <col min="9452" max="9452" width="9.140625" style="2"/>
    <col min="9453" max="9453" width="9" style="2" customWidth="1"/>
    <col min="9454" max="9454" width="11.28515625" style="2" customWidth="1"/>
    <col min="9455" max="9455" width="11" style="2" customWidth="1"/>
    <col min="9456" max="9456" width="10.85546875" style="2" customWidth="1"/>
    <col min="9457" max="9457" width="9.5703125" style="2" customWidth="1"/>
    <col min="9458" max="9705" width="9.140625" style="2"/>
    <col min="9706" max="9706" width="35.85546875" style="2" customWidth="1"/>
    <col min="9707" max="9707" width="8.5703125" style="2" customWidth="1"/>
    <col min="9708" max="9708" width="9.140625" style="2"/>
    <col min="9709" max="9709" width="9" style="2" customWidth="1"/>
    <col min="9710" max="9710" width="11.28515625" style="2" customWidth="1"/>
    <col min="9711" max="9711" width="11" style="2" customWidth="1"/>
    <col min="9712" max="9712" width="10.85546875" style="2" customWidth="1"/>
    <col min="9713" max="9713" width="9.5703125" style="2" customWidth="1"/>
    <col min="9714" max="9961" width="9.140625" style="2"/>
    <col min="9962" max="9962" width="35.85546875" style="2" customWidth="1"/>
    <col min="9963" max="9963" width="8.5703125" style="2" customWidth="1"/>
    <col min="9964" max="9964" width="9.140625" style="2"/>
    <col min="9965" max="9965" width="9" style="2" customWidth="1"/>
    <col min="9966" max="9966" width="11.28515625" style="2" customWidth="1"/>
    <col min="9967" max="9967" width="11" style="2" customWidth="1"/>
    <col min="9968" max="9968" width="10.85546875" style="2" customWidth="1"/>
    <col min="9969" max="9969" width="9.5703125" style="2" customWidth="1"/>
    <col min="9970" max="10217" width="9.140625" style="2"/>
    <col min="10218" max="10218" width="35.85546875" style="2" customWidth="1"/>
    <col min="10219" max="10219" width="8.5703125" style="2" customWidth="1"/>
    <col min="10220" max="10220" width="9.140625" style="2"/>
    <col min="10221" max="10221" width="9" style="2" customWidth="1"/>
    <col min="10222" max="10222" width="11.28515625" style="2" customWidth="1"/>
    <col min="10223" max="10223" width="11" style="2" customWidth="1"/>
    <col min="10224" max="10224" width="10.85546875" style="2" customWidth="1"/>
    <col min="10225" max="10225" width="9.5703125" style="2" customWidth="1"/>
    <col min="10226" max="10473" width="9.140625" style="2"/>
    <col min="10474" max="10474" width="35.85546875" style="2" customWidth="1"/>
    <col min="10475" max="10475" width="8.5703125" style="2" customWidth="1"/>
    <col min="10476" max="10476" width="9.140625" style="2"/>
    <col min="10477" max="10477" width="9" style="2" customWidth="1"/>
    <col min="10478" max="10478" width="11.28515625" style="2" customWidth="1"/>
    <col min="10479" max="10479" width="11" style="2" customWidth="1"/>
    <col min="10480" max="10480" width="10.85546875" style="2" customWidth="1"/>
    <col min="10481" max="10481" width="9.5703125" style="2" customWidth="1"/>
    <col min="10482" max="10729" width="9.140625" style="2"/>
    <col min="10730" max="10730" width="35.85546875" style="2" customWidth="1"/>
    <col min="10731" max="10731" width="8.5703125" style="2" customWidth="1"/>
    <col min="10732" max="10732" width="9.140625" style="2"/>
    <col min="10733" max="10733" width="9" style="2" customWidth="1"/>
    <col min="10734" max="10734" width="11.28515625" style="2" customWidth="1"/>
    <col min="10735" max="10735" width="11" style="2" customWidth="1"/>
    <col min="10736" max="10736" width="10.85546875" style="2" customWidth="1"/>
    <col min="10737" max="10737" width="9.5703125" style="2" customWidth="1"/>
    <col min="10738" max="10985" width="9.140625" style="2"/>
    <col min="10986" max="10986" width="35.85546875" style="2" customWidth="1"/>
    <col min="10987" max="10987" width="8.5703125" style="2" customWidth="1"/>
    <col min="10988" max="10988" width="9.140625" style="2"/>
    <col min="10989" max="10989" width="9" style="2" customWidth="1"/>
    <col min="10990" max="10990" width="11.28515625" style="2" customWidth="1"/>
    <col min="10991" max="10991" width="11" style="2" customWidth="1"/>
    <col min="10992" max="10992" width="10.85546875" style="2" customWidth="1"/>
    <col min="10993" max="10993" width="9.5703125" style="2" customWidth="1"/>
    <col min="10994" max="11241" width="9.140625" style="2"/>
    <col min="11242" max="11242" width="35.85546875" style="2" customWidth="1"/>
    <col min="11243" max="11243" width="8.5703125" style="2" customWidth="1"/>
    <col min="11244" max="11244" width="9.140625" style="2"/>
    <col min="11245" max="11245" width="9" style="2" customWidth="1"/>
    <col min="11246" max="11246" width="11.28515625" style="2" customWidth="1"/>
    <col min="11247" max="11247" width="11" style="2" customWidth="1"/>
    <col min="11248" max="11248" width="10.85546875" style="2" customWidth="1"/>
    <col min="11249" max="11249" width="9.5703125" style="2" customWidth="1"/>
    <col min="11250" max="11497" width="9.140625" style="2"/>
    <col min="11498" max="11498" width="35.85546875" style="2" customWidth="1"/>
    <col min="11499" max="11499" width="8.5703125" style="2" customWidth="1"/>
    <col min="11500" max="11500" width="9.140625" style="2"/>
    <col min="11501" max="11501" width="9" style="2" customWidth="1"/>
    <col min="11502" max="11502" width="11.28515625" style="2" customWidth="1"/>
    <col min="11503" max="11503" width="11" style="2" customWidth="1"/>
    <col min="11504" max="11504" width="10.85546875" style="2" customWidth="1"/>
    <col min="11505" max="11505" width="9.5703125" style="2" customWidth="1"/>
    <col min="11506" max="11753" width="9.140625" style="2"/>
    <col min="11754" max="11754" width="35.85546875" style="2" customWidth="1"/>
    <col min="11755" max="11755" width="8.5703125" style="2" customWidth="1"/>
    <col min="11756" max="11756" width="9.140625" style="2"/>
    <col min="11757" max="11757" width="9" style="2" customWidth="1"/>
    <col min="11758" max="11758" width="11.28515625" style="2" customWidth="1"/>
    <col min="11759" max="11759" width="11" style="2" customWidth="1"/>
    <col min="11760" max="11760" width="10.85546875" style="2" customWidth="1"/>
    <col min="11761" max="11761" width="9.5703125" style="2" customWidth="1"/>
    <col min="11762" max="12009" width="9.140625" style="2"/>
    <col min="12010" max="12010" width="35.85546875" style="2" customWidth="1"/>
    <col min="12011" max="12011" width="8.5703125" style="2" customWidth="1"/>
    <col min="12012" max="12012" width="9.140625" style="2"/>
    <col min="12013" max="12013" width="9" style="2" customWidth="1"/>
    <col min="12014" max="12014" width="11.28515625" style="2" customWidth="1"/>
    <col min="12015" max="12015" width="11" style="2" customWidth="1"/>
    <col min="12016" max="12016" width="10.85546875" style="2" customWidth="1"/>
    <col min="12017" max="12017" width="9.5703125" style="2" customWidth="1"/>
    <col min="12018" max="12265" width="9.140625" style="2"/>
    <col min="12266" max="12266" width="35.85546875" style="2" customWidth="1"/>
    <col min="12267" max="12267" width="8.5703125" style="2" customWidth="1"/>
    <col min="12268" max="12268" width="9.140625" style="2"/>
    <col min="12269" max="12269" width="9" style="2" customWidth="1"/>
    <col min="12270" max="12270" width="11.28515625" style="2" customWidth="1"/>
    <col min="12271" max="12271" width="11" style="2" customWidth="1"/>
    <col min="12272" max="12272" width="10.85546875" style="2" customWidth="1"/>
    <col min="12273" max="12273" width="9.5703125" style="2" customWidth="1"/>
    <col min="12274" max="12521" width="9.140625" style="2"/>
    <col min="12522" max="12522" width="35.85546875" style="2" customWidth="1"/>
    <col min="12523" max="12523" width="8.5703125" style="2" customWidth="1"/>
    <col min="12524" max="12524" width="9.140625" style="2"/>
    <col min="12525" max="12525" width="9" style="2" customWidth="1"/>
    <col min="12526" max="12526" width="11.28515625" style="2" customWidth="1"/>
    <col min="12527" max="12527" width="11" style="2" customWidth="1"/>
    <col min="12528" max="12528" width="10.85546875" style="2" customWidth="1"/>
    <col min="12529" max="12529" width="9.5703125" style="2" customWidth="1"/>
    <col min="12530" max="12777" width="9.140625" style="2"/>
    <col min="12778" max="12778" width="35.85546875" style="2" customWidth="1"/>
    <col min="12779" max="12779" width="8.5703125" style="2" customWidth="1"/>
    <col min="12780" max="12780" width="9.140625" style="2"/>
    <col min="12781" max="12781" width="9" style="2" customWidth="1"/>
    <col min="12782" max="12782" width="11.28515625" style="2" customWidth="1"/>
    <col min="12783" max="12783" width="11" style="2" customWidth="1"/>
    <col min="12784" max="12784" width="10.85546875" style="2" customWidth="1"/>
    <col min="12785" max="12785" width="9.5703125" style="2" customWidth="1"/>
    <col min="12786" max="13033" width="9.140625" style="2"/>
    <col min="13034" max="13034" width="35.85546875" style="2" customWidth="1"/>
    <col min="13035" max="13035" width="8.5703125" style="2" customWidth="1"/>
    <col min="13036" max="13036" width="9.140625" style="2"/>
    <col min="13037" max="13037" width="9" style="2" customWidth="1"/>
    <col min="13038" max="13038" width="11.28515625" style="2" customWidth="1"/>
    <col min="13039" max="13039" width="11" style="2" customWidth="1"/>
    <col min="13040" max="13040" width="10.85546875" style="2" customWidth="1"/>
    <col min="13041" max="13041" width="9.5703125" style="2" customWidth="1"/>
    <col min="13042" max="13289" width="9.140625" style="2"/>
    <col min="13290" max="13290" width="35.85546875" style="2" customWidth="1"/>
    <col min="13291" max="13291" width="8.5703125" style="2" customWidth="1"/>
    <col min="13292" max="13292" width="9.140625" style="2"/>
    <col min="13293" max="13293" width="9" style="2" customWidth="1"/>
    <col min="13294" max="13294" width="11.28515625" style="2" customWidth="1"/>
    <col min="13295" max="13295" width="11" style="2" customWidth="1"/>
    <col min="13296" max="13296" width="10.85546875" style="2" customWidth="1"/>
    <col min="13297" max="13297" width="9.5703125" style="2" customWidth="1"/>
    <col min="13298" max="13545" width="9.140625" style="2"/>
    <col min="13546" max="13546" width="35.85546875" style="2" customWidth="1"/>
    <col min="13547" max="13547" width="8.5703125" style="2" customWidth="1"/>
    <col min="13548" max="13548" width="9.140625" style="2"/>
    <col min="13549" max="13549" width="9" style="2" customWidth="1"/>
    <col min="13550" max="13550" width="11.28515625" style="2" customWidth="1"/>
    <col min="13551" max="13551" width="11" style="2" customWidth="1"/>
    <col min="13552" max="13552" width="10.85546875" style="2" customWidth="1"/>
    <col min="13553" max="13553" width="9.5703125" style="2" customWidth="1"/>
    <col min="13554" max="13801" width="9.140625" style="2"/>
    <col min="13802" max="13802" width="35.85546875" style="2" customWidth="1"/>
    <col min="13803" max="13803" width="8.5703125" style="2" customWidth="1"/>
    <col min="13804" max="13804" width="9.140625" style="2"/>
    <col min="13805" max="13805" width="9" style="2" customWidth="1"/>
    <col min="13806" max="13806" width="11.28515625" style="2" customWidth="1"/>
    <col min="13807" max="13807" width="11" style="2" customWidth="1"/>
    <col min="13808" max="13808" width="10.85546875" style="2" customWidth="1"/>
    <col min="13809" max="13809" width="9.5703125" style="2" customWidth="1"/>
    <col min="13810" max="14057" width="9.140625" style="2"/>
    <col min="14058" max="14058" width="35.85546875" style="2" customWidth="1"/>
    <col min="14059" max="14059" width="8.5703125" style="2" customWidth="1"/>
    <col min="14060" max="14060" width="9.140625" style="2"/>
    <col min="14061" max="14061" width="9" style="2" customWidth="1"/>
    <col min="14062" max="14062" width="11.28515625" style="2" customWidth="1"/>
    <col min="14063" max="14063" width="11" style="2" customWidth="1"/>
    <col min="14064" max="14064" width="10.85546875" style="2" customWidth="1"/>
    <col min="14065" max="14065" width="9.5703125" style="2" customWidth="1"/>
    <col min="14066" max="14313" width="9.140625" style="2"/>
    <col min="14314" max="14314" width="35.85546875" style="2" customWidth="1"/>
    <col min="14315" max="14315" width="8.5703125" style="2" customWidth="1"/>
    <col min="14316" max="14316" width="9.140625" style="2"/>
    <col min="14317" max="14317" width="9" style="2" customWidth="1"/>
    <col min="14318" max="14318" width="11.28515625" style="2" customWidth="1"/>
    <col min="14319" max="14319" width="11" style="2" customWidth="1"/>
    <col min="14320" max="14320" width="10.85546875" style="2" customWidth="1"/>
    <col min="14321" max="14321" width="9.5703125" style="2" customWidth="1"/>
    <col min="14322" max="14569" width="9.140625" style="2"/>
    <col min="14570" max="14570" width="35.85546875" style="2" customWidth="1"/>
    <col min="14571" max="14571" width="8.5703125" style="2" customWidth="1"/>
    <col min="14572" max="14572" width="9.140625" style="2"/>
    <col min="14573" max="14573" width="9" style="2" customWidth="1"/>
    <col min="14574" max="14574" width="11.28515625" style="2" customWidth="1"/>
    <col min="14575" max="14575" width="11" style="2" customWidth="1"/>
    <col min="14576" max="14576" width="10.85546875" style="2" customWidth="1"/>
    <col min="14577" max="14577" width="9.5703125" style="2" customWidth="1"/>
    <col min="14578" max="14825" width="9.140625" style="2"/>
    <col min="14826" max="14826" width="35.85546875" style="2" customWidth="1"/>
    <col min="14827" max="14827" width="8.5703125" style="2" customWidth="1"/>
    <col min="14828" max="14828" width="9.140625" style="2"/>
    <col min="14829" max="14829" width="9" style="2" customWidth="1"/>
    <col min="14830" max="14830" width="11.28515625" style="2" customWidth="1"/>
    <col min="14831" max="14831" width="11" style="2" customWidth="1"/>
    <col min="14832" max="14832" width="10.85546875" style="2" customWidth="1"/>
    <col min="14833" max="14833" width="9.5703125" style="2" customWidth="1"/>
    <col min="14834" max="15081" width="9.140625" style="2"/>
    <col min="15082" max="15082" width="35.85546875" style="2" customWidth="1"/>
    <col min="15083" max="15083" width="8.5703125" style="2" customWidth="1"/>
    <col min="15084" max="15084" width="9.140625" style="2"/>
    <col min="15085" max="15085" width="9" style="2" customWidth="1"/>
    <col min="15086" max="15086" width="11.28515625" style="2" customWidth="1"/>
    <col min="15087" max="15087" width="11" style="2" customWidth="1"/>
    <col min="15088" max="15088" width="10.85546875" style="2" customWidth="1"/>
    <col min="15089" max="15089" width="9.5703125" style="2" customWidth="1"/>
    <col min="15090" max="15337" width="9.140625" style="2"/>
    <col min="15338" max="15338" width="35.85546875" style="2" customWidth="1"/>
    <col min="15339" max="15339" width="8.5703125" style="2" customWidth="1"/>
    <col min="15340" max="15340" width="9.140625" style="2"/>
    <col min="15341" max="15341" width="9" style="2" customWidth="1"/>
    <col min="15342" max="15342" width="11.28515625" style="2" customWidth="1"/>
    <col min="15343" max="15343" width="11" style="2" customWidth="1"/>
    <col min="15344" max="15344" width="10.85546875" style="2" customWidth="1"/>
    <col min="15345" max="15345" width="9.5703125" style="2" customWidth="1"/>
    <col min="15346" max="15593" width="9.140625" style="2"/>
    <col min="15594" max="15594" width="35.85546875" style="2" customWidth="1"/>
    <col min="15595" max="15595" width="8.5703125" style="2" customWidth="1"/>
    <col min="15596" max="15596" width="9.140625" style="2"/>
    <col min="15597" max="15597" width="9" style="2" customWidth="1"/>
    <col min="15598" max="15598" width="11.28515625" style="2" customWidth="1"/>
    <col min="15599" max="15599" width="11" style="2" customWidth="1"/>
    <col min="15600" max="15600" width="10.85546875" style="2" customWidth="1"/>
    <col min="15601" max="15601" width="9.5703125" style="2" customWidth="1"/>
    <col min="15602" max="15849" width="9.140625" style="2"/>
    <col min="15850" max="15850" width="35.85546875" style="2" customWidth="1"/>
    <col min="15851" max="15851" width="8.5703125" style="2" customWidth="1"/>
    <col min="15852" max="15852" width="9.140625" style="2"/>
    <col min="15853" max="15853" width="9" style="2" customWidth="1"/>
    <col min="15854" max="15854" width="11.28515625" style="2" customWidth="1"/>
    <col min="15855" max="15855" width="11" style="2" customWidth="1"/>
    <col min="15856" max="15856" width="10.85546875" style="2" customWidth="1"/>
    <col min="15857" max="15857" width="9.5703125" style="2" customWidth="1"/>
    <col min="15858" max="16105" width="9.140625" style="2"/>
    <col min="16106" max="16106" width="35.85546875" style="2" customWidth="1"/>
    <col min="16107" max="16107" width="8.5703125" style="2" customWidth="1"/>
    <col min="16108" max="16108" width="9.140625" style="2"/>
    <col min="16109" max="16109" width="9" style="2" customWidth="1"/>
    <col min="16110" max="16110" width="11.28515625" style="2" customWidth="1"/>
    <col min="16111" max="16111" width="11" style="2" customWidth="1"/>
    <col min="16112" max="16112" width="10.85546875" style="2" customWidth="1"/>
    <col min="16113" max="16113" width="9.5703125" style="2" customWidth="1"/>
    <col min="16114" max="16384" width="9.140625" style="2"/>
  </cols>
  <sheetData>
    <row r="1" spans="1:19" x14ac:dyDescent="0.25">
      <c r="A1" s="14" t="s">
        <v>105</v>
      </c>
      <c r="B1" s="14"/>
      <c r="C1" s="15"/>
      <c r="D1" s="15"/>
      <c r="E1" s="15"/>
      <c r="F1" s="15"/>
      <c r="G1" s="15"/>
      <c r="M1" s="14" t="s">
        <v>105</v>
      </c>
      <c r="N1" s="14"/>
      <c r="O1" s="15"/>
      <c r="P1" s="15"/>
      <c r="Q1" s="15"/>
      <c r="R1" s="15"/>
      <c r="S1" s="15"/>
    </row>
    <row r="2" spans="1:19" x14ac:dyDescent="0.25">
      <c r="A2" s="14" t="s">
        <v>311</v>
      </c>
      <c r="B2" s="14"/>
      <c r="C2" s="14"/>
      <c r="D2" s="14"/>
      <c r="E2" s="14"/>
      <c r="F2" s="14"/>
      <c r="G2" s="14"/>
      <c r="M2" s="14" t="s">
        <v>311</v>
      </c>
      <c r="N2" s="14"/>
      <c r="O2" s="14"/>
      <c r="P2" s="14"/>
      <c r="Q2" s="14"/>
      <c r="R2" s="14"/>
      <c r="S2" s="14"/>
    </row>
    <row r="3" spans="1:19" x14ac:dyDescent="0.25">
      <c r="A3" s="15"/>
      <c r="B3" s="15"/>
      <c r="C3" s="15"/>
      <c r="D3" s="15"/>
      <c r="E3" s="15"/>
      <c r="F3" s="15"/>
      <c r="G3" s="15"/>
      <c r="M3" s="15"/>
      <c r="N3" s="15"/>
      <c r="O3" s="15"/>
      <c r="P3" s="15"/>
      <c r="Q3" s="15"/>
      <c r="R3" s="15"/>
      <c r="S3" s="15"/>
    </row>
    <row r="4" spans="1:19" ht="27" x14ac:dyDescent="0.25">
      <c r="A4" s="16" t="s">
        <v>1</v>
      </c>
      <c r="B4" s="17" t="s">
        <v>2</v>
      </c>
      <c r="C4" s="17" t="s">
        <v>3</v>
      </c>
      <c r="D4" s="17" t="s">
        <v>4</v>
      </c>
      <c r="E4" s="17" t="s">
        <v>5</v>
      </c>
      <c r="F4" s="17" t="s">
        <v>6</v>
      </c>
      <c r="G4" s="17" t="s">
        <v>295</v>
      </c>
      <c r="M4" s="16" t="s">
        <v>1</v>
      </c>
      <c r="N4" s="17" t="s">
        <v>2</v>
      </c>
      <c r="O4" s="17" t="s">
        <v>3</v>
      </c>
      <c r="P4" s="17" t="s">
        <v>4</v>
      </c>
      <c r="Q4" s="17" t="s">
        <v>5</v>
      </c>
      <c r="R4" s="17" t="s">
        <v>6</v>
      </c>
      <c r="S4" s="17" t="s">
        <v>295</v>
      </c>
    </row>
    <row r="5" spans="1:19" x14ac:dyDescent="0.25">
      <c r="A5" s="15"/>
      <c r="B5" s="21"/>
      <c r="C5" s="21"/>
      <c r="D5" s="21"/>
      <c r="E5" s="21"/>
      <c r="F5" s="21"/>
      <c r="G5" s="21"/>
      <c r="M5" s="15"/>
      <c r="N5" s="21"/>
      <c r="O5" s="21"/>
      <c r="P5" s="21"/>
      <c r="Q5" s="21"/>
      <c r="R5" s="21"/>
      <c r="S5" s="21"/>
    </row>
    <row r="6" spans="1:19" x14ac:dyDescent="0.25">
      <c r="A6" s="18" t="s">
        <v>7</v>
      </c>
      <c r="B6" s="73">
        <v>0</v>
      </c>
      <c r="C6" s="73">
        <v>0</v>
      </c>
      <c r="D6" s="73">
        <v>0</v>
      </c>
      <c r="E6" s="73">
        <v>0</v>
      </c>
      <c r="F6" s="73">
        <v>0</v>
      </c>
      <c r="G6" s="73">
        <v>0</v>
      </c>
      <c r="M6" s="18" t="s">
        <v>7</v>
      </c>
      <c r="N6" s="73" t="s">
        <v>11</v>
      </c>
      <c r="O6" s="73" t="s">
        <v>11</v>
      </c>
      <c r="P6" s="73" t="s">
        <v>11</v>
      </c>
      <c r="Q6" s="73" t="s">
        <v>11</v>
      </c>
      <c r="R6" s="73" t="s">
        <v>11</v>
      </c>
      <c r="S6" s="73" t="s">
        <v>11</v>
      </c>
    </row>
    <row r="7" spans="1:19" x14ac:dyDescent="0.25">
      <c r="A7" s="18" t="s">
        <v>8</v>
      </c>
      <c r="B7" s="19">
        <v>0</v>
      </c>
      <c r="C7" s="19">
        <v>0</v>
      </c>
      <c r="D7" s="19">
        <v>0</v>
      </c>
      <c r="E7" s="19">
        <v>0</v>
      </c>
      <c r="F7" s="19">
        <v>0</v>
      </c>
      <c r="G7" s="19">
        <v>0</v>
      </c>
      <c r="M7" s="18" t="s">
        <v>8</v>
      </c>
      <c r="N7" s="19">
        <v>0</v>
      </c>
      <c r="O7" s="19">
        <v>0</v>
      </c>
      <c r="P7" s="19">
        <v>0</v>
      </c>
      <c r="Q7" s="19">
        <v>0</v>
      </c>
      <c r="R7" s="19">
        <v>0</v>
      </c>
      <c r="S7" s="19">
        <v>0</v>
      </c>
    </row>
    <row r="8" spans="1:19" x14ac:dyDescent="0.25">
      <c r="A8" s="18" t="s">
        <v>9</v>
      </c>
      <c r="B8" s="73" t="s">
        <v>11</v>
      </c>
      <c r="C8" s="73" t="s">
        <v>11</v>
      </c>
      <c r="D8" s="73" t="s">
        <v>11</v>
      </c>
      <c r="E8" s="73" t="s">
        <v>11</v>
      </c>
      <c r="F8" s="73" t="s">
        <v>11</v>
      </c>
      <c r="G8" s="73" t="s">
        <v>11</v>
      </c>
      <c r="M8" s="18" t="s">
        <v>9</v>
      </c>
      <c r="N8" s="73" t="s">
        <v>11</v>
      </c>
      <c r="O8" s="73" t="s">
        <v>11</v>
      </c>
      <c r="P8" s="73" t="s">
        <v>11</v>
      </c>
      <c r="Q8" s="73" t="s">
        <v>11</v>
      </c>
      <c r="R8" s="73" t="s">
        <v>11</v>
      </c>
      <c r="S8" s="73" t="s">
        <v>11</v>
      </c>
    </row>
    <row r="9" spans="1:19" x14ac:dyDescent="0.25">
      <c r="A9" s="18" t="s">
        <v>10</v>
      </c>
      <c r="B9" s="19">
        <v>0</v>
      </c>
      <c r="C9" s="19">
        <v>0</v>
      </c>
      <c r="D9" s="19">
        <v>0</v>
      </c>
      <c r="E9" s="19">
        <v>0</v>
      </c>
      <c r="F9" s="19">
        <v>0</v>
      </c>
      <c r="G9" s="19">
        <v>0</v>
      </c>
      <c r="M9" s="18" t="s">
        <v>10</v>
      </c>
      <c r="N9" s="19">
        <v>0</v>
      </c>
      <c r="O9" s="19">
        <v>0</v>
      </c>
      <c r="P9" s="19">
        <v>0</v>
      </c>
      <c r="Q9" s="19">
        <v>0</v>
      </c>
      <c r="R9" s="19">
        <v>0</v>
      </c>
      <c r="S9" s="19">
        <v>0</v>
      </c>
    </row>
    <row r="10" spans="1:19" ht="14.25" customHeight="1" x14ac:dyDescent="0.25">
      <c r="A10" s="18" t="s">
        <v>12</v>
      </c>
      <c r="B10" s="73" t="s">
        <v>11</v>
      </c>
      <c r="C10" s="73" t="s">
        <v>11</v>
      </c>
      <c r="D10" s="73" t="s">
        <v>11</v>
      </c>
      <c r="E10" s="73" t="s">
        <v>11</v>
      </c>
      <c r="F10" s="73" t="s">
        <v>11</v>
      </c>
      <c r="G10" s="73" t="s">
        <v>11</v>
      </c>
      <c r="M10" s="18" t="s">
        <v>12</v>
      </c>
      <c r="N10" s="73" t="s">
        <v>11</v>
      </c>
      <c r="O10" s="73" t="s">
        <v>11</v>
      </c>
      <c r="P10" s="73" t="s">
        <v>11</v>
      </c>
      <c r="Q10" s="73" t="s">
        <v>11</v>
      </c>
      <c r="R10" s="73" t="s">
        <v>11</v>
      </c>
      <c r="S10" s="73" t="s">
        <v>11</v>
      </c>
    </row>
    <row r="11" spans="1:19" x14ac:dyDescent="0.25">
      <c r="A11" s="18" t="s">
        <v>13</v>
      </c>
      <c r="B11" s="19">
        <v>0</v>
      </c>
      <c r="C11" s="19">
        <v>0</v>
      </c>
      <c r="D11" s="19">
        <v>0</v>
      </c>
      <c r="E11" s="19">
        <v>0</v>
      </c>
      <c r="F11" s="19">
        <v>0</v>
      </c>
      <c r="G11" s="19">
        <v>0</v>
      </c>
      <c r="M11" s="18" t="s">
        <v>13</v>
      </c>
      <c r="N11" s="19">
        <v>0</v>
      </c>
      <c r="O11" s="19">
        <v>0</v>
      </c>
      <c r="P11" s="19">
        <v>0</v>
      </c>
      <c r="Q11" s="19">
        <v>0</v>
      </c>
      <c r="R11" s="19">
        <v>0</v>
      </c>
      <c r="S11" s="19">
        <v>0</v>
      </c>
    </row>
    <row r="12" spans="1:19" x14ac:dyDescent="0.25">
      <c r="A12" s="18" t="s">
        <v>14</v>
      </c>
      <c r="B12" s="19">
        <v>1435</v>
      </c>
      <c r="C12" s="19">
        <v>1054130</v>
      </c>
      <c r="D12" s="19">
        <v>1053325</v>
      </c>
      <c r="E12" s="19">
        <v>389564904</v>
      </c>
      <c r="F12" s="19">
        <v>89600462</v>
      </c>
      <c r="G12" s="19">
        <v>14333071</v>
      </c>
      <c r="M12" s="18" t="s">
        <v>14</v>
      </c>
      <c r="N12" s="19">
        <v>1435</v>
      </c>
      <c r="O12" s="19">
        <v>1054130</v>
      </c>
      <c r="P12" s="19">
        <v>1053325</v>
      </c>
      <c r="Q12" s="19">
        <v>389564904</v>
      </c>
      <c r="R12" s="19">
        <v>89600462</v>
      </c>
      <c r="S12" s="19">
        <v>14333071</v>
      </c>
    </row>
    <row r="13" spans="1:19" x14ac:dyDescent="0.25">
      <c r="A13" s="18" t="s">
        <v>15</v>
      </c>
      <c r="B13" s="19">
        <v>136</v>
      </c>
      <c r="C13" s="19">
        <v>102279</v>
      </c>
      <c r="D13" s="19">
        <v>102037</v>
      </c>
      <c r="E13" s="19">
        <v>47434860</v>
      </c>
      <c r="F13" s="19">
        <v>9501812</v>
      </c>
      <c r="G13" s="19">
        <v>1699552</v>
      </c>
      <c r="M13" s="18" t="s">
        <v>15</v>
      </c>
      <c r="N13" s="19">
        <v>136</v>
      </c>
      <c r="O13" s="19">
        <v>102279</v>
      </c>
      <c r="P13" s="19">
        <v>102037</v>
      </c>
      <c r="Q13" s="19">
        <v>47434860</v>
      </c>
      <c r="R13" s="19">
        <v>9501812</v>
      </c>
      <c r="S13" s="19">
        <v>1699552</v>
      </c>
    </row>
    <row r="14" spans="1:19" x14ac:dyDescent="0.25">
      <c r="A14" s="18" t="s">
        <v>16</v>
      </c>
      <c r="B14" s="19">
        <v>20</v>
      </c>
      <c r="C14" s="19">
        <v>14102</v>
      </c>
      <c r="D14" s="19">
        <v>14076</v>
      </c>
      <c r="E14" s="19">
        <v>7772170</v>
      </c>
      <c r="F14" s="19">
        <v>1808058</v>
      </c>
      <c r="G14" s="19">
        <v>341539</v>
      </c>
      <c r="M14" s="18" t="s">
        <v>16</v>
      </c>
      <c r="N14" s="19">
        <v>20</v>
      </c>
      <c r="O14" s="19">
        <v>14102</v>
      </c>
      <c r="P14" s="19">
        <v>14076</v>
      </c>
      <c r="Q14" s="19">
        <v>7772170</v>
      </c>
      <c r="R14" s="19">
        <v>1808058</v>
      </c>
      <c r="S14" s="19">
        <v>341539</v>
      </c>
    </row>
    <row r="15" spans="1:19" x14ac:dyDescent="0.25">
      <c r="A15" s="18" t="s">
        <v>17</v>
      </c>
      <c r="B15" s="19">
        <v>2</v>
      </c>
      <c r="C15" s="19">
        <v>2865</v>
      </c>
      <c r="D15" s="19">
        <v>2865</v>
      </c>
      <c r="E15" s="19">
        <v>1925543</v>
      </c>
      <c r="F15" s="19">
        <v>806008</v>
      </c>
      <c r="G15" s="19">
        <v>96167</v>
      </c>
      <c r="M15" s="18" t="s">
        <v>17</v>
      </c>
      <c r="N15" s="19">
        <v>2</v>
      </c>
      <c r="O15" s="19">
        <v>2865</v>
      </c>
      <c r="P15" s="19">
        <v>2865</v>
      </c>
      <c r="Q15" s="19">
        <v>1925543</v>
      </c>
      <c r="R15" s="19">
        <v>806008</v>
      </c>
      <c r="S15" s="19">
        <v>96167</v>
      </c>
    </row>
    <row r="16" spans="1:19" x14ac:dyDescent="0.25">
      <c r="A16" s="18" t="s">
        <v>18</v>
      </c>
      <c r="B16" s="19">
        <v>34</v>
      </c>
      <c r="C16" s="19">
        <v>14935</v>
      </c>
      <c r="D16" s="19">
        <v>14913</v>
      </c>
      <c r="E16" s="19">
        <v>2803600</v>
      </c>
      <c r="F16" s="19">
        <v>854271</v>
      </c>
      <c r="G16" s="19">
        <v>114142</v>
      </c>
      <c r="M16" s="18" t="s">
        <v>18</v>
      </c>
      <c r="N16" s="19">
        <v>34</v>
      </c>
      <c r="O16" s="19">
        <v>14935</v>
      </c>
      <c r="P16" s="19">
        <v>14913</v>
      </c>
      <c r="Q16" s="19">
        <v>2803600</v>
      </c>
      <c r="R16" s="19">
        <v>854271</v>
      </c>
      <c r="S16" s="19">
        <v>114142</v>
      </c>
    </row>
    <row r="17" spans="1:19" ht="27" x14ac:dyDescent="0.25">
      <c r="A17" s="18" t="s">
        <v>19</v>
      </c>
      <c r="B17" s="19">
        <v>51</v>
      </c>
      <c r="C17" s="19">
        <v>38756</v>
      </c>
      <c r="D17" s="19">
        <v>38734</v>
      </c>
      <c r="E17" s="19">
        <v>11624397</v>
      </c>
      <c r="F17" s="19">
        <v>2675283</v>
      </c>
      <c r="G17" s="19">
        <v>168089</v>
      </c>
      <c r="M17" s="18" t="s">
        <v>19</v>
      </c>
      <c r="N17" s="19">
        <v>51</v>
      </c>
      <c r="O17" s="19">
        <v>38756</v>
      </c>
      <c r="P17" s="19">
        <v>38734</v>
      </c>
      <c r="Q17" s="19">
        <v>11624397</v>
      </c>
      <c r="R17" s="19">
        <v>2675283</v>
      </c>
      <c r="S17" s="19">
        <v>168089</v>
      </c>
    </row>
    <row r="18" spans="1:19" x14ac:dyDescent="0.25">
      <c r="A18" s="18" t="s">
        <v>20</v>
      </c>
      <c r="B18" s="19">
        <v>47</v>
      </c>
      <c r="C18" s="19">
        <v>29563</v>
      </c>
      <c r="D18" s="19">
        <v>29546</v>
      </c>
      <c r="E18" s="19">
        <v>9750671</v>
      </c>
      <c r="F18" s="19">
        <v>2010006</v>
      </c>
      <c r="G18" s="19">
        <v>136388</v>
      </c>
      <c r="M18" s="18" t="s">
        <v>20</v>
      </c>
      <c r="N18" s="19">
        <v>47</v>
      </c>
      <c r="O18" s="19">
        <v>29563</v>
      </c>
      <c r="P18" s="19">
        <v>29546</v>
      </c>
      <c r="Q18" s="19">
        <v>9750671</v>
      </c>
      <c r="R18" s="19">
        <v>2010006</v>
      </c>
      <c r="S18" s="19">
        <v>136388</v>
      </c>
    </row>
    <row r="19" spans="1:19" ht="40.5" x14ac:dyDescent="0.25">
      <c r="A19" s="18" t="s">
        <v>21</v>
      </c>
      <c r="B19" s="19">
        <v>10</v>
      </c>
      <c r="C19" s="19">
        <v>4217</v>
      </c>
      <c r="D19" s="19">
        <v>4208</v>
      </c>
      <c r="E19" s="19">
        <v>1245556</v>
      </c>
      <c r="F19" s="19">
        <v>401594</v>
      </c>
      <c r="G19" s="19">
        <v>38872</v>
      </c>
      <c r="M19" s="18" t="s">
        <v>21</v>
      </c>
      <c r="N19" s="19">
        <v>10</v>
      </c>
      <c r="O19" s="19">
        <v>4217</v>
      </c>
      <c r="P19" s="19">
        <v>4208</v>
      </c>
      <c r="Q19" s="19">
        <v>1245556</v>
      </c>
      <c r="R19" s="19">
        <v>401594</v>
      </c>
      <c r="S19" s="19">
        <v>38872</v>
      </c>
    </row>
    <row r="20" spans="1:19" x14ac:dyDescent="0.25">
      <c r="A20" s="18" t="s">
        <v>22</v>
      </c>
      <c r="B20" s="19">
        <v>40</v>
      </c>
      <c r="C20" s="19">
        <v>26422</v>
      </c>
      <c r="D20" s="19">
        <v>26401</v>
      </c>
      <c r="E20" s="19">
        <v>10362013</v>
      </c>
      <c r="F20" s="19">
        <v>2619338</v>
      </c>
      <c r="G20" s="19">
        <v>441275</v>
      </c>
      <c r="M20" s="18" t="s">
        <v>22</v>
      </c>
      <c r="N20" s="19">
        <v>40</v>
      </c>
      <c r="O20" s="19">
        <v>26422</v>
      </c>
      <c r="P20" s="19">
        <v>26401</v>
      </c>
      <c r="Q20" s="19">
        <v>10362013</v>
      </c>
      <c r="R20" s="19">
        <v>2619338</v>
      </c>
      <c r="S20" s="19">
        <v>441275</v>
      </c>
    </row>
    <row r="21" spans="1:19" x14ac:dyDescent="0.25">
      <c r="A21" s="18" t="s">
        <v>23</v>
      </c>
      <c r="B21" s="19">
        <v>13</v>
      </c>
      <c r="C21" s="19">
        <v>8519</v>
      </c>
      <c r="D21" s="19">
        <v>8518</v>
      </c>
      <c r="E21" s="19">
        <v>1601697</v>
      </c>
      <c r="F21" s="19">
        <v>643780</v>
      </c>
      <c r="G21" s="19">
        <v>90043</v>
      </c>
      <c r="M21" s="18" t="s">
        <v>23</v>
      </c>
      <c r="N21" s="19">
        <v>13</v>
      </c>
      <c r="O21" s="19">
        <v>8519</v>
      </c>
      <c r="P21" s="19">
        <v>8518</v>
      </c>
      <c r="Q21" s="19">
        <v>1601697</v>
      </c>
      <c r="R21" s="19">
        <v>643780</v>
      </c>
      <c r="S21" s="19">
        <v>90043</v>
      </c>
    </row>
    <row r="22" spans="1:19" ht="27" x14ac:dyDescent="0.25">
      <c r="A22" s="18" t="s">
        <v>24</v>
      </c>
      <c r="B22" s="19">
        <v>11</v>
      </c>
      <c r="C22" s="19">
        <v>7733</v>
      </c>
      <c r="D22" s="19">
        <v>7729</v>
      </c>
      <c r="E22" s="19">
        <v>28251439</v>
      </c>
      <c r="F22" s="19">
        <v>-394913</v>
      </c>
      <c r="G22" s="19">
        <v>593453</v>
      </c>
      <c r="M22" s="18" t="s">
        <v>24</v>
      </c>
      <c r="N22" s="19">
        <v>11</v>
      </c>
      <c r="O22" s="19">
        <v>7733</v>
      </c>
      <c r="P22" s="19">
        <v>7729</v>
      </c>
      <c r="Q22" s="19">
        <v>28251439</v>
      </c>
      <c r="R22" s="19">
        <v>-394913</v>
      </c>
      <c r="S22" s="19">
        <v>593453</v>
      </c>
    </row>
    <row r="23" spans="1:19" x14ac:dyDescent="0.25">
      <c r="A23" s="18" t="s">
        <v>25</v>
      </c>
      <c r="B23" s="19">
        <v>80</v>
      </c>
      <c r="C23" s="19">
        <v>43939</v>
      </c>
      <c r="D23" s="19">
        <v>43902</v>
      </c>
      <c r="E23" s="19">
        <v>20416556</v>
      </c>
      <c r="F23" s="19">
        <v>5030860</v>
      </c>
      <c r="G23" s="19">
        <v>945359</v>
      </c>
      <c r="M23" s="18" t="s">
        <v>25</v>
      </c>
      <c r="N23" s="19">
        <v>80</v>
      </c>
      <c r="O23" s="19">
        <v>43939</v>
      </c>
      <c r="P23" s="19">
        <v>43902</v>
      </c>
      <c r="Q23" s="19">
        <v>20416556</v>
      </c>
      <c r="R23" s="19">
        <v>5030860</v>
      </c>
      <c r="S23" s="19">
        <v>945359</v>
      </c>
    </row>
    <row r="24" spans="1:19" ht="27" x14ac:dyDescent="0.25">
      <c r="A24" s="18" t="s">
        <v>26</v>
      </c>
      <c r="B24" s="19">
        <v>63</v>
      </c>
      <c r="C24" s="19">
        <v>53705</v>
      </c>
      <c r="D24" s="19">
        <v>53691</v>
      </c>
      <c r="E24" s="19">
        <v>22646478</v>
      </c>
      <c r="F24" s="19">
        <v>8425806</v>
      </c>
      <c r="G24" s="19">
        <v>1053446</v>
      </c>
      <c r="M24" s="18" t="s">
        <v>26</v>
      </c>
      <c r="N24" s="19">
        <v>63</v>
      </c>
      <c r="O24" s="19">
        <v>53705</v>
      </c>
      <c r="P24" s="19">
        <v>53691</v>
      </c>
      <c r="Q24" s="19">
        <v>22646478</v>
      </c>
      <c r="R24" s="19">
        <v>8425806</v>
      </c>
      <c r="S24" s="19">
        <v>1053446</v>
      </c>
    </row>
    <row r="25" spans="1:19" ht="15.75" customHeight="1" x14ac:dyDescent="0.25">
      <c r="A25" s="18" t="s">
        <v>27</v>
      </c>
      <c r="B25" s="19">
        <v>86</v>
      </c>
      <c r="C25" s="19">
        <v>42869</v>
      </c>
      <c r="D25" s="19">
        <v>42828</v>
      </c>
      <c r="E25" s="19">
        <v>13411303</v>
      </c>
      <c r="F25" s="19">
        <v>3407270</v>
      </c>
      <c r="G25" s="19">
        <v>500269</v>
      </c>
      <c r="M25" s="18" t="s">
        <v>27</v>
      </c>
      <c r="N25" s="19">
        <v>86</v>
      </c>
      <c r="O25" s="19">
        <v>42869</v>
      </c>
      <c r="P25" s="19">
        <v>42828</v>
      </c>
      <c r="Q25" s="19">
        <v>13411303</v>
      </c>
      <c r="R25" s="19">
        <v>3407270</v>
      </c>
      <c r="S25" s="19">
        <v>500269</v>
      </c>
    </row>
    <row r="26" spans="1:19" ht="27" x14ac:dyDescent="0.25">
      <c r="A26" s="18" t="s">
        <v>28</v>
      </c>
      <c r="B26" s="19">
        <v>64</v>
      </c>
      <c r="C26" s="19">
        <v>41083</v>
      </c>
      <c r="D26" s="19">
        <v>41055</v>
      </c>
      <c r="E26" s="19">
        <v>11133733</v>
      </c>
      <c r="F26" s="19">
        <v>3831097</v>
      </c>
      <c r="G26" s="19">
        <v>642374</v>
      </c>
      <c r="M26" s="18" t="s">
        <v>28</v>
      </c>
      <c r="N26" s="19">
        <v>64</v>
      </c>
      <c r="O26" s="19">
        <v>41083</v>
      </c>
      <c r="P26" s="19">
        <v>41055</v>
      </c>
      <c r="Q26" s="19">
        <v>11133733</v>
      </c>
      <c r="R26" s="19">
        <v>3831097</v>
      </c>
      <c r="S26" s="19">
        <v>642374</v>
      </c>
    </row>
    <row r="27" spans="1:19" x14ac:dyDescent="0.25">
      <c r="A27" s="18" t="s">
        <v>29</v>
      </c>
      <c r="B27" s="19">
        <v>61</v>
      </c>
      <c r="C27" s="19">
        <v>57481</v>
      </c>
      <c r="D27" s="19">
        <v>57456</v>
      </c>
      <c r="E27" s="19">
        <v>27660159</v>
      </c>
      <c r="F27" s="19">
        <v>4298871</v>
      </c>
      <c r="G27" s="19">
        <v>1419646</v>
      </c>
      <c r="M27" s="18" t="s">
        <v>29</v>
      </c>
      <c r="N27" s="19">
        <v>61</v>
      </c>
      <c r="O27" s="19">
        <v>57481</v>
      </c>
      <c r="P27" s="19">
        <v>57456</v>
      </c>
      <c r="Q27" s="19">
        <v>27660159</v>
      </c>
      <c r="R27" s="19">
        <v>4298871</v>
      </c>
      <c r="S27" s="19">
        <v>1419646</v>
      </c>
    </row>
    <row r="28" spans="1:19" ht="27" x14ac:dyDescent="0.25">
      <c r="A28" s="18" t="s">
        <v>30</v>
      </c>
      <c r="B28" s="19">
        <v>107</v>
      </c>
      <c r="C28" s="19">
        <v>49464</v>
      </c>
      <c r="D28" s="19">
        <v>49412</v>
      </c>
      <c r="E28" s="19">
        <v>11248716</v>
      </c>
      <c r="F28" s="19">
        <v>3656869</v>
      </c>
      <c r="G28" s="19">
        <v>453742</v>
      </c>
      <c r="M28" s="18" t="s">
        <v>30</v>
      </c>
      <c r="N28" s="19">
        <v>107</v>
      </c>
      <c r="O28" s="19">
        <v>49464</v>
      </c>
      <c r="P28" s="19">
        <v>49412</v>
      </c>
      <c r="Q28" s="19">
        <v>11248716</v>
      </c>
      <c r="R28" s="19">
        <v>3656869</v>
      </c>
      <c r="S28" s="19">
        <v>453742</v>
      </c>
    </row>
    <row r="29" spans="1:19" ht="40.5" x14ac:dyDescent="0.25">
      <c r="A29" s="18" t="s">
        <v>31</v>
      </c>
      <c r="B29" s="19">
        <v>44</v>
      </c>
      <c r="C29" s="19">
        <v>32834</v>
      </c>
      <c r="D29" s="19">
        <v>32831</v>
      </c>
      <c r="E29" s="19">
        <v>7315542</v>
      </c>
      <c r="F29" s="19">
        <v>2631688</v>
      </c>
      <c r="G29" s="19">
        <v>584164</v>
      </c>
      <c r="M29" s="18" t="s">
        <v>31</v>
      </c>
      <c r="N29" s="19">
        <v>44</v>
      </c>
      <c r="O29" s="19">
        <v>32834</v>
      </c>
      <c r="P29" s="19">
        <v>32831</v>
      </c>
      <c r="Q29" s="19">
        <v>7315542</v>
      </c>
      <c r="R29" s="19">
        <v>2631688</v>
      </c>
      <c r="S29" s="19">
        <v>584164</v>
      </c>
    </row>
    <row r="30" spans="1:19" ht="27" x14ac:dyDescent="0.25">
      <c r="A30" s="18" t="s">
        <v>32</v>
      </c>
      <c r="B30" s="19">
        <v>73</v>
      </c>
      <c r="C30" s="19">
        <v>57086</v>
      </c>
      <c r="D30" s="19">
        <v>57042</v>
      </c>
      <c r="E30" s="19">
        <v>19621331</v>
      </c>
      <c r="F30" s="19">
        <v>4921575</v>
      </c>
      <c r="G30" s="19">
        <v>514063</v>
      </c>
      <c r="M30" s="18" t="s">
        <v>32</v>
      </c>
      <c r="N30" s="19">
        <v>73</v>
      </c>
      <c r="O30" s="19">
        <v>57086</v>
      </c>
      <c r="P30" s="19">
        <v>57042</v>
      </c>
      <c r="Q30" s="19">
        <v>19621331</v>
      </c>
      <c r="R30" s="19">
        <v>4921575</v>
      </c>
      <c r="S30" s="19">
        <v>514063</v>
      </c>
    </row>
    <row r="31" spans="1:19" ht="16.5" customHeight="1" x14ac:dyDescent="0.25">
      <c r="A31" s="18" t="s">
        <v>33</v>
      </c>
      <c r="B31" s="19">
        <v>265</v>
      </c>
      <c r="C31" s="19">
        <v>162751</v>
      </c>
      <c r="D31" s="19">
        <v>162641</v>
      </c>
      <c r="E31" s="19">
        <v>44792485</v>
      </c>
      <c r="F31" s="19">
        <v>13170309</v>
      </c>
      <c r="G31" s="19">
        <v>1132800</v>
      </c>
      <c r="M31" s="18" t="s">
        <v>33</v>
      </c>
      <c r="N31" s="19">
        <v>265</v>
      </c>
      <c r="O31" s="19">
        <v>162751</v>
      </c>
      <c r="P31" s="19">
        <v>162641</v>
      </c>
      <c r="Q31" s="19">
        <v>44792485</v>
      </c>
      <c r="R31" s="19">
        <v>13170309</v>
      </c>
      <c r="S31" s="19">
        <v>1132800</v>
      </c>
    </row>
    <row r="32" spans="1:19" ht="27" x14ac:dyDescent="0.25">
      <c r="A32" s="18" t="s">
        <v>34</v>
      </c>
      <c r="B32" s="19">
        <v>93</v>
      </c>
      <c r="C32" s="19">
        <v>131768</v>
      </c>
      <c r="D32" s="19">
        <v>131739</v>
      </c>
      <c r="E32" s="19">
        <v>52622188</v>
      </c>
      <c r="F32" s="19">
        <v>7810369</v>
      </c>
      <c r="G32" s="19">
        <v>2381977</v>
      </c>
      <c r="M32" s="18" t="s">
        <v>34</v>
      </c>
      <c r="N32" s="19">
        <v>93</v>
      </c>
      <c r="O32" s="19">
        <v>131768</v>
      </c>
      <c r="P32" s="19">
        <v>131739</v>
      </c>
      <c r="Q32" s="19">
        <v>52622188</v>
      </c>
      <c r="R32" s="19">
        <v>7810369</v>
      </c>
      <c r="S32" s="19">
        <v>2381977</v>
      </c>
    </row>
    <row r="33" spans="1:19" ht="15.75" customHeight="1" x14ac:dyDescent="0.25">
      <c r="A33" s="18" t="s">
        <v>35</v>
      </c>
      <c r="B33" s="19">
        <v>39</v>
      </c>
      <c r="C33" s="19">
        <v>73006</v>
      </c>
      <c r="D33" s="19">
        <v>72998</v>
      </c>
      <c r="E33" s="19">
        <v>21029615</v>
      </c>
      <c r="F33" s="19">
        <v>7003505</v>
      </c>
      <c r="G33" s="19">
        <v>536379</v>
      </c>
      <c r="M33" s="18" t="s">
        <v>35</v>
      </c>
      <c r="N33" s="19">
        <v>39</v>
      </c>
      <c r="O33" s="19">
        <v>73006</v>
      </c>
      <c r="P33" s="19">
        <v>72998</v>
      </c>
      <c r="Q33" s="19">
        <v>21029615</v>
      </c>
      <c r="R33" s="19">
        <v>7003505</v>
      </c>
      <c r="S33" s="19">
        <v>536379</v>
      </c>
    </row>
    <row r="34" spans="1:19" x14ac:dyDescent="0.25">
      <c r="A34" s="18" t="s">
        <v>36</v>
      </c>
      <c r="B34" s="19">
        <v>37</v>
      </c>
      <c r="C34" s="19">
        <v>20532</v>
      </c>
      <c r="D34" s="19">
        <v>20485</v>
      </c>
      <c r="E34" s="19">
        <v>5178696</v>
      </c>
      <c r="F34" s="19">
        <v>1416597</v>
      </c>
      <c r="G34" s="19">
        <v>135823</v>
      </c>
      <c r="M34" s="18" t="s">
        <v>36</v>
      </c>
      <c r="N34" s="19">
        <v>37</v>
      </c>
      <c r="O34" s="19">
        <v>20532</v>
      </c>
      <c r="P34" s="19">
        <v>20485</v>
      </c>
      <c r="Q34" s="19">
        <v>5178696</v>
      </c>
      <c r="R34" s="19">
        <v>1416597</v>
      </c>
      <c r="S34" s="19">
        <v>135823</v>
      </c>
    </row>
    <row r="35" spans="1:19" x14ac:dyDescent="0.25">
      <c r="A35" s="18" t="s">
        <v>37</v>
      </c>
      <c r="B35" s="19">
        <v>38</v>
      </c>
      <c r="C35" s="19">
        <v>28551</v>
      </c>
      <c r="D35" s="19">
        <v>28550</v>
      </c>
      <c r="E35" s="19">
        <v>8043184</v>
      </c>
      <c r="F35" s="19">
        <v>2393026</v>
      </c>
      <c r="G35" s="19">
        <v>280597</v>
      </c>
      <c r="M35" s="18" t="s">
        <v>37</v>
      </c>
      <c r="N35" s="19">
        <v>38</v>
      </c>
      <c r="O35" s="19">
        <v>28551</v>
      </c>
      <c r="P35" s="19">
        <v>28550</v>
      </c>
      <c r="Q35" s="19">
        <v>8043184</v>
      </c>
      <c r="R35" s="19">
        <v>2393026</v>
      </c>
      <c r="S35" s="19">
        <v>280597</v>
      </c>
    </row>
    <row r="36" spans="1:19" ht="27" x14ac:dyDescent="0.25">
      <c r="A36" s="18" t="s">
        <v>38</v>
      </c>
      <c r="B36" s="19">
        <v>21</v>
      </c>
      <c r="C36" s="19">
        <v>9670</v>
      </c>
      <c r="D36" s="19">
        <v>9668</v>
      </c>
      <c r="E36" s="19">
        <v>1672972</v>
      </c>
      <c r="F36" s="19">
        <v>677383</v>
      </c>
      <c r="G36" s="19">
        <v>32912</v>
      </c>
      <c r="M36" s="18" t="s">
        <v>38</v>
      </c>
      <c r="N36" s="19">
        <v>21</v>
      </c>
      <c r="O36" s="19">
        <v>9670</v>
      </c>
      <c r="P36" s="19">
        <v>9668</v>
      </c>
      <c r="Q36" s="19">
        <v>1672972</v>
      </c>
      <c r="R36" s="19">
        <v>677383</v>
      </c>
      <c r="S36" s="19">
        <v>32912</v>
      </c>
    </row>
    <row r="37" spans="1:19" ht="27" x14ac:dyDescent="0.25">
      <c r="A37" s="18" t="s">
        <v>39</v>
      </c>
      <c r="B37" s="19">
        <v>44</v>
      </c>
      <c r="C37" s="19">
        <v>61623</v>
      </c>
      <c r="D37" s="19">
        <v>61618</v>
      </c>
      <c r="E37" s="19">
        <v>104066319</v>
      </c>
      <c r="F37" s="19">
        <v>21466541</v>
      </c>
      <c r="G37" s="19">
        <v>4953468</v>
      </c>
      <c r="M37" s="18" t="s">
        <v>39</v>
      </c>
      <c r="N37" s="19">
        <v>44</v>
      </c>
      <c r="O37" s="19">
        <v>61623</v>
      </c>
      <c r="P37" s="19">
        <v>61618</v>
      </c>
      <c r="Q37" s="19">
        <v>104066319</v>
      </c>
      <c r="R37" s="19">
        <v>21466541</v>
      </c>
      <c r="S37" s="19">
        <v>4953468</v>
      </c>
    </row>
    <row r="38" spans="1:19" ht="27" x14ac:dyDescent="0.25">
      <c r="A38" s="18" t="s">
        <v>40</v>
      </c>
      <c r="B38" s="19">
        <v>44</v>
      </c>
      <c r="C38" s="19">
        <v>61623</v>
      </c>
      <c r="D38" s="19">
        <v>61618</v>
      </c>
      <c r="E38" s="19">
        <v>104066319</v>
      </c>
      <c r="F38" s="19">
        <v>21466541</v>
      </c>
      <c r="G38" s="19">
        <v>4953468</v>
      </c>
      <c r="M38" s="18" t="s">
        <v>40</v>
      </c>
      <c r="N38" s="19">
        <v>44</v>
      </c>
      <c r="O38" s="19">
        <v>61623</v>
      </c>
      <c r="P38" s="19">
        <v>61618</v>
      </c>
      <c r="Q38" s="19">
        <v>104066319</v>
      </c>
      <c r="R38" s="19">
        <v>21466541</v>
      </c>
      <c r="S38" s="19">
        <v>4953468</v>
      </c>
    </row>
    <row r="39" spans="1:19" ht="27" x14ac:dyDescent="0.25">
      <c r="A39" s="18" t="s">
        <v>41</v>
      </c>
      <c r="B39" s="19">
        <v>143</v>
      </c>
      <c r="C39" s="19">
        <v>106843</v>
      </c>
      <c r="D39" s="19">
        <v>106821</v>
      </c>
      <c r="E39" s="19">
        <v>16750405</v>
      </c>
      <c r="F39" s="19">
        <v>8506400</v>
      </c>
      <c r="G39" s="19">
        <v>2171427</v>
      </c>
      <c r="M39" s="18" t="s">
        <v>41</v>
      </c>
      <c r="N39" s="19">
        <v>143</v>
      </c>
      <c r="O39" s="19">
        <v>106843</v>
      </c>
      <c r="P39" s="19">
        <v>106821</v>
      </c>
      <c r="Q39" s="19">
        <v>16750405</v>
      </c>
      <c r="R39" s="19">
        <v>8506400</v>
      </c>
      <c r="S39" s="19">
        <v>2171427</v>
      </c>
    </row>
    <row r="40" spans="1:19" x14ac:dyDescent="0.25">
      <c r="A40" s="18" t="s">
        <v>42</v>
      </c>
      <c r="B40" s="19">
        <v>36</v>
      </c>
      <c r="C40" s="19">
        <v>25804</v>
      </c>
      <c r="D40" s="19">
        <v>25806</v>
      </c>
      <c r="E40" s="19">
        <v>7009753</v>
      </c>
      <c r="F40" s="19">
        <v>3868332</v>
      </c>
      <c r="G40" s="19">
        <v>1469458</v>
      </c>
      <c r="M40" s="18" t="s">
        <v>42</v>
      </c>
      <c r="N40" s="19">
        <v>36</v>
      </c>
      <c r="O40" s="19">
        <v>25804</v>
      </c>
      <c r="P40" s="19">
        <v>25806</v>
      </c>
      <c r="Q40" s="19">
        <v>7009753</v>
      </c>
      <c r="R40" s="19">
        <v>3868332</v>
      </c>
      <c r="S40" s="19">
        <v>1469458</v>
      </c>
    </row>
    <row r="41" spans="1:19" x14ac:dyDescent="0.25">
      <c r="A41" s="18" t="s">
        <v>43</v>
      </c>
      <c r="B41" s="19">
        <v>1</v>
      </c>
      <c r="C41" s="19">
        <v>409</v>
      </c>
      <c r="D41" s="19">
        <v>409</v>
      </c>
      <c r="E41" s="19">
        <v>97791</v>
      </c>
      <c r="F41" s="19">
        <v>51089</v>
      </c>
      <c r="G41" s="19">
        <v>1239</v>
      </c>
      <c r="M41" s="18" t="s">
        <v>43</v>
      </c>
      <c r="N41" s="19">
        <v>1</v>
      </c>
      <c r="O41" s="19">
        <v>409</v>
      </c>
      <c r="P41" s="19">
        <v>409</v>
      </c>
      <c r="Q41" s="19">
        <v>97791</v>
      </c>
      <c r="R41" s="19">
        <v>51089</v>
      </c>
      <c r="S41" s="19">
        <v>1239</v>
      </c>
    </row>
    <row r="42" spans="1:19" ht="27" x14ac:dyDescent="0.25">
      <c r="A42" s="18" t="s">
        <v>44</v>
      </c>
      <c r="B42" s="19">
        <v>105</v>
      </c>
      <c r="C42" s="19">
        <v>79663</v>
      </c>
      <c r="D42" s="19">
        <v>79640</v>
      </c>
      <c r="E42" s="19">
        <v>9274192</v>
      </c>
      <c r="F42" s="19">
        <v>4569833</v>
      </c>
      <c r="G42" s="19">
        <v>654162</v>
      </c>
      <c r="M42" s="18" t="s">
        <v>44</v>
      </c>
      <c r="N42" s="19">
        <v>105</v>
      </c>
      <c r="O42" s="19">
        <v>79663</v>
      </c>
      <c r="P42" s="19">
        <v>79640</v>
      </c>
      <c r="Q42" s="19">
        <v>9274192</v>
      </c>
      <c r="R42" s="19">
        <v>4569833</v>
      </c>
      <c r="S42" s="19">
        <v>654162</v>
      </c>
    </row>
    <row r="43" spans="1:19" ht="25.5" customHeight="1" x14ac:dyDescent="0.25">
      <c r="A43" s="18" t="s">
        <v>45</v>
      </c>
      <c r="B43" s="19">
        <v>1</v>
      </c>
      <c r="C43" s="19">
        <v>967</v>
      </c>
      <c r="D43" s="19">
        <v>966</v>
      </c>
      <c r="E43" s="19">
        <v>368669</v>
      </c>
      <c r="F43" s="19">
        <v>17146</v>
      </c>
      <c r="G43" s="19">
        <v>46568</v>
      </c>
      <c r="M43" s="18" t="s">
        <v>45</v>
      </c>
      <c r="N43" s="19">
        <v>1</v>
      </c>
      <c r="O43" s="19">
        <v>967</v>
      </c>
      <c r="P43" s="19">
        <v>966</v>
      </c>
      <c r="Q43" s="19">
        <v>368669</v>
      </c>
      <c r="R43" s="19">
        <v>17146</v>
      </c>
      <c r="S43" s="19">
        <v>46568</v>
      </c>
    </row>
    <row r="44" spans="1:19" x14ac:dyDescent="0.25">
      <c r="A44" s="18" t="s">
        <v>46</v>
      </c>
      <c r="B44" s="19">
        <v>105</v>
      </c>
      <c r="C44" s="19">
        <v>67552</v>
      </c>
      <c r="D44" s="19">
        <v>67502</v>
      </c>
      <c r="E44" s="19">
        <v>18255966</v>
      </c>
      <c r="F44" s="19">
        <v>4691826</v>
      </c>
      <c r="G44" s="19">
        <v>449676</v>
      </c>
      <c r="M44" s="18" t="s">
        <v>46</v>
      </c>
      <c r="N44" s="19">
        <v>105</v>
      </c>
      <c r="O44" s="19">
        <v>67552</v>
      </c>
      <c r="P44" s="19">
        <v>67502</v>
      </c>
      <c r="Q44" s="19">
        <v>18255966</v>
      </c>
      <c r="R44" s="19">
        <v>4691826</v>
      </c>
      <c r="S44" s="19">
        <v>449676</v>
      </c>
    </row>
    <row r="45" spans="1:19" x14ac:dyDescent="0.25">
      <c r="A45" s="18" t="s">
        <v>47</v>
      </c>
      <c r="B45" s="19">
        <v>14</v>
      </c>
      <c r="C45" s="19">
        <v>5550</v>
      </c>
      <c r="D45" s="19">
        <v>5539</v>
      </c>
      <c r="E45" s="19">
        <v>1853107</v>
      </c>
      <c r="F45" s="19">
        <v>406606</v>
      </c>
      <c r="G45" s="19">
        <v>11735</v>
      </c>
      <c r="M45" s="18" t="s">
        <v>47</v>
      </c>
      <c r="N45" s="19">
        <v>14</v>
      </c>
      <c r="O45" s="19">
        <v>5550</v>
      </c>
      <c r="P45" s="19">
        <v>5539</v>
      </c>
      <c r="Q45" s="19">
        <v>1853107</v>
      </c>
      <c r="R45" s="19">
        <v>406606</v>
      </c>
      <c r="S45" s="19">
        <v>11735</v>
      </c>
    </row>
    <row r="46" spans="1:19" ht="13.5" customHeight="1" x14ac:dyDescent="0.25">
      <c r="A46" s="18" t="s">
        <v>48</v>
      </c>
      <c r="B46" s="19">
        <v>39</v>
      </c>
      <c r="C46" s="19">
        <v>29184</v>
      </c>
      <c r="D46" s="19">
        <v>29165</v>
      </c>
      <c r="E46" s="19">
        <v>7332610</v>
      </c>
      <c r="F46" s="19">
        <v>2077897</v>
      </c>
      <c r="G46" s="19">
        <v>178447</v>
      </c>
      <c r="M46" s="18" t="s">
        <v>48</v>
      </c>
      <c r="N46" s="19">
        <v>39</v>
      </c>
      <c r="O46" s="19">
        <v>29184</v>
      </c>
      <c r="P46" s="19">
        <v>29165</v>
      </c>
      <c r="Q46" s="19">
        <v>7332610</v>
      </c>
      <c r="R46" s="19">
        <v>2077897</v>
      </c>
      <c r="S46" s="19">
        <v>178447</v>
      </c>
    </row>
    <row r="47" spans="1:19" x14ac:dyDescent="0.25">
      <c r="A47" s="18" t="s">
        <v>49</v>
      </c>
      <c r="B47" s="19">
        <v>52</v>
      </c>
      <c r="C47" s="19">
        <v>32818</v>
      </c>
      <c r="D47" s="19">
        <v>32798</v>
      </c>
      <c r="E47" s="19">
        <v>9070249</v>
      </c>
      <c r="F47" s="19">
        <v>2207323</v>
      </c>
      <c r="G47" s="19">
        <v>259494</v>
      </c>
      <c r="M47" s="18" t="s">
        <v>49</v>
      </c>
      <c r="N47" s="19">
        <v>52</v>
      </c>
      <c r="O47" s="19">
        <v>32818</v>
      </c>
      <c r="P47" s="19">
        <v>32798</v>
      </c>
      <c r="Q47" s="19">
        <v>9070249</v>
      </c>
      <c r="R47" s="19">
        <v>2207323</v>
      </c>
      <c r="S47" s="19">
        <v>259494</v>
      </c>
    </row>
    <row r="48" spans="1:19" ht="27" x14ac:dyDescent="0.25">
      <c r="A48" s="18" t="s">
        <v>50</v>
      </c>
      <c r="B48" s="19">
        <v>552</v>
      </c>
      <c r="C48" s="19">
        <v>622959</v>
      </c>
      <c r="D48" s="19">
        <v>622256</v>
      </c>
      <c r="E48" s="19">
        <v>268731833</v>
      </c>
      <c r="F48" s="19">
        <v>36930738</v>
      </c>
      <c r="G48" s="19">
        <v>4151006</v>
      </c>
      <c r="M48" s="18" t="s">
        <v>50</v>
      </c>
      <c r="N48" s="19">
        <v>552</v>
      </c>
      <c r="O48" s="19">
        <v>622959</v>
      </c>
      <c r="P48" s="19">
        <v>622256</v>
      </c>
      <c r="Q48" s="19">
        <v>268731833</v>
      </c>
      <c r="R48" s="19">
        <v>36930738</v>
      </c>
      <c r="S48" s="19">
        <v>4151006</v>
      </c>
    </row>
    <row r="49" spans="1:19" ht="27" x14ac:dyDescent="0.25">
      <c r="A49" s="18" t="s">
        <v>51</v>
      </c>
      <c r="B49" s="19">
        <v>37</v>
      </c>
      <c r="C49" s="19">
        <v>20496</v>
      </c>
      <c r="D49" s="19">
        <v>20476</v>
      </c>
      <c r="E49" s="19">
        <v>27197175</v>
      </c>
      <c r="F49" s="19">
        <v>1859893</v>
      </c>
      <c r="G49" s="19">
        <v>121484</v>
      </c>
      <c r="M49" s="18" t="s">
        <v>51</v>
      </c>
      <c r="N49" s="19">
        <v>37</v>
      </c>
      <c r="O49" s="19">
        <v>20496</v>
      </c>
      <c r="P49" s="19">
        <v>20476</v>
      </c>
      <c r="Q49" s="19">
        <v>27197175</v>
      </c>
      <c r="R49" s="19">
        <v>1859893</v>
      </c>
      <c r="S49" s="19">
        <v>121484</v>
      </c>
    </row>
    <row r="50" spans="1:19" ht="27" x14ac:dyDescent="0.25">
      <c r="A50" s="18" t="s">
        <v>52</v>
      </c>
      <c r="B50" s="19">
        <v>208</v>
      </c>
      <c r="C50" s="19">
        <v>133987</v>
      </c>
      <c r="D50" s="19">
        <v>133722</v>
      </c>
      <c r="E50" s="19">
        <v>117820408</v>
      </c>
      <c r="F50" s="19">
        <v>13729312</v>
      </c>
      <c r="G50" s="19">
        <v>1529121</v>
      </c>
      <c r="M50" s="18" t="s">
        <v>52</v>
      </c>
      <c r="N50" s="19">
        <v>208</v>
      </c>
      <c r="O50" s="19">
        <v>133987</v>
      </c>
      <c r="P50" s="19">
        <v>133722</v>
      </c>
      <c r="Q50" s="19">
        <v>117820408</v>
      </c>
      <c r="R50" s="19">
        <v>13729312</v>
      </c>
      <c r="S50" s="19">
        <v>1529121</v>
      </c>
    </row>
    <row r="51" spans="1:19" ht="27" x14ac:dyDescent="0.25">
      <c r="A51" s="18" t="s">
        <v>53</v>
      </c>
      <c r="B51" s="19">
        <v>307</v>
      </c>
      <c r="C51" s="19">
        <v>468476</v>
      </c>
      <c r="D51" s="19">
        <v>468058</v>
      </c>
      <c r="E51" s="19">
        <v>123714250</v>
      </c>
      <c r="F51" s="19">
        <v>21341533</v>
      </c>
      <c r="G51" s="19">
        <v>2500401</v>
      </c>
      <c r="M51" s="18" t="s">
        <v>53</v>
      </c>
      <c r="N51" s="19">
        <v>307</v>
      </c>
      <c r="O51" s="19">
        <v>468476</v>
      </c>
      <c r="P51" s="19">
        <v>468058</v>
      </c>
      <c r="Q51" s="19">
        <v>123714250</v>
      </c>
      <c r="R51" s="19">
        <v>21341533</v>
      </c>
      <c r="S51" s="19">
        <v>2500401</v>
      </c>
    </row>
    <row r="52" spans="1:19" s="1" customFormat="1" x14ac:dyDescent="0.25">
      <c r="A52" s="18" t="s">
        <v>54</v>
      </c>
      <c r="B52" s="19">
        <v>396</v>
      </c>
      <c r="C52" s="19">
        <v>486866</v>
      </c>
      <c r="D52" s="19">
        <v>486713</v>
      </c>
      <c r="E52" s="19">
        <v>59058317</v>
      </c>
      <c r="F52" s="19">
        <v>26143645</v>
      </c>
      <c r="G52" s="19">
        <v>6372765</v>
      </c>
      <c r="M52" s="18" t="s">
        <v>54</v>
      </c>
      <c r="N52" s="19">
        <v>396</v>
      </c>
      <c r="O52" s="19">
        <v>486866</v>
      </c>
      <c r="P52" s="19">
        <v>486713</v>
      </c>
      <c r="Q52" s="19">
        <v>59058317</v>
      </c>
      <c r="R52" s="19">
        <v>26143645</v>
      </c>
      <c r="S52" s="19">
        <v>6372765</v>
      </c>
    </row>
    <row r="53" spans="1:19" x14ac:dyDescent="0.25">
      <c r="A53" s="18" t="s">
        <v>55</v>
      </c>
      <c r="B53" s="19">
        <v>150</v>
      </c>
      <c r="C53" s="19">
        <v>162356</v>
      </c>
      <c r="D53" s="19">
        <v>162291</v>
      </c>
      <c r="E53" s="19">
        <v>21543746</v>
      </c>
      <c r="F53" s="19">
        <v>11006582</v>
      </c>
      <c r="G53" s="19">
        <v>3079146</v>
      </c>
      <c r="M53" s="18" t="s">
        <v>55</v>
      </c>
      <c r="N53" s="19">
        <v>150</v>
      </c>
      <c r="O53" s="19">
        <v>162356</v>
      </c>
      <c r="P53" s="19">
        <v>162291</v>
      </c>
      <c r="Q53" s="19">
        <v>21543746</v>
      </c>
      <c r="R53" s="19">
        <v>11006582</v>
      </c>
      <c r="S53" s="19">
        <v>3079146</v>
      </c>
    </row>
    <row r="54" spans="1:19" x14ac:dyDescent="0.25">
      <c r="A54" s="18" t="s">
        <v>56</v>
      </c>
      <c r="B54" s="19">
        <v>11</v>
      </c>
      <c r="C54" s="19">
        <v>33895</v>
      </c>
      <c r="D54" s="19">
        <v>33890</v>
      </c>
      <c r="E54" s="19">
        <v>5487354</v>
      </c>
      <c r="F54" s="19">
        <v>902201</v>
      </c>
      <c r="G54" s="19">
        <v>1669693</v>
      </c>
      <c r="M54" s="18" t="s">
        <v>56</v>
      </c>
      <c r="N54" s="19">
        <v>11</v>
      </c>
      <c r="O54" s="19">
        <v>33895</v>
      </c>
      <c r="P54" s="19">
        <v>33890</v>
      </c>
      <c r="Q54" s="19">
        <v>5487354</v>
      </c>
      <c r="R54" s="19">
        <v>902201</v>
      </c>
      <c r="S54" s="19">
        <v>1669693</v>
      </c>
    </row>
    <row r="55" spans="1:19" s="1" customFormat="1" x14ac:dyDescent="0.25">
      <c r="A55" s="18" t="s">
        <v>57</v>
      </c>
      <c r="B55" s="19">
        <v>9</v>
      </c>
      <c r="C55" s="19">
        <v>17248</v>
      </c>
      <c r="D55" s="19">
        <v>17248</v>
      </c>
      <c r="E55" s="19">
        <v>1755951</v>
      </c>
      <c r="F55" s="19">
        <v>453916</v>
      </c>
      <c r="G55" s="19">
        <v>236275</v>
      </c>
      <c r="M55" s="18" t="s">
        <v>57</v>
      </c>
      <c r="N55" s="19">
        <v>9</v>
      </c>
      <c r="O55" s="19">
        <v>17248</v>
      </c>
      <c r="P55" s="19">
        <v>17248</v>
      </c>
      <c r="Q55" s="19">
        <v>1755951</v>
      </c>
      <c r="R55" s="19">
        <v>453916</v>
      </c>
      <c r="S55" s="19">
        <v>236275</v>
      </c>
    </row>
    <row r="56" spans="1:19" x14ac:dyDescent="0.25">
      <c r="A56" s="18" t="s">
        <v>58</v>
      </c>
      <c r="B56" s="19">
        <v>219</v>
      </c>
      <c r="C56" s="19">
        <v>142680</v>
      </c>
      <c r="D56" s="19">
        <v>142598</v>
      </c>
      <c r="E56" s="19">
        <v>20371559</v>
      </c>
      <c r="F56" s="19">
        <v>8724731</v>
      </c>
      <c r="G56" s="19">
        <v>992122</v>
      </c>
      <c r="M56" s="18" t="s">
        <v>58</v>
      </c>
      <c r="N56" s="19">
        <v>219</v>
      </c>
      <c r="O56" s="19">
        <v>142680</v>
      </c>
      <c r="P56" s="19">
        <v>142598</v>
      </c>
      <c r="Q56" s="19">
        <v>20371559</v>
      </c>
      <c r="R56" s="19">
        <v>8724731</v>
      </c>
      <c r="S56" s="19">
        <v>992122</v>
      </c>
    </row>
    <row r="57" spans="1:19" x14ac:dyDescent="0.25">
      <c r="A57" s="18" t="s">
        <v>59</v>
      </c>
      <c r="B57" s="19">
        <v>7</v>
      </c>
      <c r="C57" s="19">
        <v>130687</v>
      </c>
      <c r="D57" s="19">
        <v>130686</v>
      </c>
      <c r="E57" s="19">
        <v>9899707</v>
      </c>
      <c r="F57" s="19">
        <v>5056215</v>
      </c>
      <c r="G57" s="19">
        <v>395529</v>
      </c>
      <c r="M57" s="18" t="s">
        <v>59</v>
      </c>
      <c r="N57" s="19">
        <v>7</v>
      </c>
      <c r="O57" s="19">
        <v>130687</v>
      </c>
      <c r="P57" s="19">
        <v>130686</v>
      </c>
      <c r="Q57" s="19">
        <v>9899707</v>
      </c>
      <c r="R57" s="19">
        <v>5056215</v>
      </c>
      <c r="S57" s="19">
        <v>395529</v>
      </c>
    </row>
    <row r="58" spans="1:19" x14ac:dyDescent="0.25">
      <c r="A58" s="18" t="s">
        <v>60</v>
      </c>
      <c r="B58" s="19">
        <v>123</v>
      </c>
      <c r="C58" s="19">
        <v>137726</v>
      </c>
      <c r="D58" s="19">
        <v>137682</v>
      </c>
      <c r="E58" s="19">
        <v>6868745</v>
      </c>
      <c r="F58" s="19">
        <v>2334614</v>
      </c>
      <c r="G58" s="19">
        <v>355644</v>
      </c>
      <c r="M58" s="18" t="s">
        <v>60</v>
      </c>
      <c r="N58" s="19">
        <v>123</v>
      </c>
      <c r="O58" s="19">
        <v>137726</v>
      </c>
      <c r="P58" s="19">
        <v>137682</v>
      </c>
      <c r="Q58" s="19">
        <v>6868745</v>
      </c>
      <c r="R58" s="19">
        <v>2334614</v>
      </c>
      <c r="S58" s="19">
        <v>355644</v>
      </c>
    </row>
    <row r="59" spans="1:19" x14ac:dyDescent="0.25">
      <c r="A59" s="18" t="s">
        <v>61</v>
      </c>
      <c r="B59" s="19">
        <v>29</v>
      </c>
      <c r="C59" s="19">
        <v>12150</v>
      </c>
      <c r="D59" s="19">
        <v>12140</v>
      </c>
      <c r="E59" s="19">
        <v>674447</v>
      </c>
      <c r="F59" s="19">
        <v>121942</v>
      </c>
      <c r="G59" s="19">
        <v>176126</v>
      </c>
      <c r="M59" s="18" t="s">
        <v>61</v>
      </c>
      <c r="N59" s="19">
        <v>29</v>
      </c>
      <c r="O59" s="19">
        <v>12150</v>
      </c>
      <c r="P59" s="19">
        <v>12140</v>
      </c>
      <c r="Q59" s="19">
        <v>674447</v>
      </c>
      <c r="R59" s="19">
        <v>121942</v>
      </c>
      <c r="S59" s="19">
        <v>176126</v>
      </c>
    </row>
    <row r="60" spans="1:19" x14ac:dyDescent="0.25">
      <c r="A60" s="18" t="s">
        <v>62</v>
      </c>
      <c r="B60" s="19">
        <v>94</v>
      </c>
      <c r="C60" s="19">
        <v>125576</v>
      </c>
      <c r="D60" s="19">
        <v>125542</v>
      </c>
      <c r="E60" s="19">
        <v>6194298</v>
      </c>
      <c r="F60" s="19">
        <v>2212672</v>
      </c>
      <c r="G60" s="19">
        <v>179518</v>
      </c>
      <c r="M60" s="18" t="s">
        <v>62</v>
      </c>
      <c r="N60" s="19">
        <v>94</v>
      </c>
      <c r="O60" s="19">
        <v>125576</v>
      </c>
      <c r="P60" s="19">
        <v>125542</v>
      </c>
      <c r="Q60" s="19">
        <v>6194298</v>
      </c>
      <c r="R60" s="19">
        <v>2212672</v>
      </c>
      <c r="S60" s="19">
        <v>179518</v>
      </c>
    </row>
    <row r="61" spans="1:19" x14ac:dyDescent="0.25">
      <c r="A61" s="18" t="s">
        <v>63</v>
      </c>
      <c r="B61" s="19">
        <v>189</v>
      </c>
      <c r="C61" s="19">
        <v>230413</v>
      </c>
      <c r="D61" s="19">
        <v>230355</v>
      </c>
      <c r="E61" s="19">
        <v>60696674</v>
      </c>
      <c r="F61" s="19">
        <v>30114526</v>
      </c>
      <c r="G61" s="19">
        <v>3250213</v>
      </c>
      <c r="M61" s="18" t="s">
        <v>63</v>
      </c>
      <c r="N61" s="19">
        <v>189</v>
      </c>
      <c r="O61" s="19">
        <v>230413</v>
      </c>
      <c r="P61" s="19">
        <v>230355</v>
      </c>
      <c r="Q61" s="19">
        <v>60696674</v>
      </c>
      <c r="R61" s="19">
        <v>30114526</v>
      </c>
      <c r="S61" s="19">
        <v>3250213</v>
      </c>
    </row>
    <row r="62" spans="1:19" x14ac:dyDescent="0.25">
      <c r="A62" s="18" t="s">
        <v>64</v>
      </c>
      <c r="B62" s="19">
        <v>18</v>
      </c>
      <c r="C62" s="19">
        <v>13202</v>
      </c>
      <c r="D62" s="19">
        <v>13189</v>
      </c>
      <c r="E62" s="19">
        <v>3594447</v>
      </c>
      <c r="F62" s="19">
        <v>1333615</v>
      </c>
      <c r="G62" s="19">
        <v>25063</v>
      </c>
      <c r="M62" s="18" t="s">
        <v>64</v>
      </c>
      <c r="N62" s="19">
        <v>18</v>
      </c>
      <c r="O62" s="19">
        <v>13202</v>
      </c>
      <c r="P62" s="19">
        <v>13189</v>
      </c>
      <c r="Q62" s="19">
        <v>3594447</v>
      </c>
      <c r="R62" s="19">
        <v>1333615</v>
      </c>
      <c r="S62" s="19">
        <v>25063</v>
      </c>
    </row>
    <row r="63" spans="1:19" ht="27" x14ac:dyDescent="0.25">
      <c r="A63" s="18" t="s">
        <v>65</v>
      </c>
      <c r="B63" s="19">
        <v>7</v>
      </c>
      <c r="C63" s="19">
        <v>3761</v>
      </c>
      <c r="D63" s="19">
        <v>3761</v>
      </c>
      <c r="E63" s="19">
        <v>611151</v>
      </c>
      <c r="F63" s="19">
        <v>298854</v>
      </c>
      <c r="G63" s="19">
        <v>3112</v>
      </c>
      <c r="M63" s="18" t="s">
        <v>65</v>
      </c>
      <c r="N63" s="19">
        <v>7</v>
      </c>
      <c r="O63" s="19">
        <v>3761</v>
      </c>
      <c r="P63" s="19">
        <v>3761</v>
      </c>
      <c r="Q63" s="19">
        <v>611151</v>
      </c>
      <c r="R63" s="19">
        <v>298854</v>
      </c>
      <c r="S63" s="19">
        <v>3112</v>
      </c>
    </row>
    <row r="64" spans="1:19" x14ac:dyDescent="0.25">
      <c r="A64" s="18" t="s">
        <v>66</v>
      </c>
      <c r="B64" s="19">
        <v>5</v>
      </c>
      <c r="C64" s="19">
        <v>8551</v>
      </c>
      <c r="D64" s="19">
        <v>8551</v>
      </c>
      <c r="E64" s="19">
        <v>6716654</v>
      </c>
      <c r="F64" s="19">
        <v>1123386</v>
      </c>
      <c r="G64" s="19">
        <v>221430</v>
      </c>
      <c r="M64" s="18" t="s">
        <v>66</v>
      </c>
      <c r="N64" s="19">
        <v>5</v>
      </c>
      <c r="O64" s="19">
        <v>8551</v>
      </c>
      <c r="P64" s="19">
        <v>8551</v>
      </c>
      <c r="Q64" s="19">
        <v>6716654</v>
      </c>
      <c r="R64" s="19">
        <v>1123386</v>
      </c>
      <c r="S64" s="19">
        <v>221430</v>
      </c>
    </row>
    <row r="65" spans="1:19" x14ac:dyDescent="0.25">
      <c r="A65" s="18" t="s">
        <v>67</v>
      </c>
      <c r="B65" s="19">
        <v>17</v>
      </c>
      <c r="C65" s="19">
        <v>68855</v>
      </c>
      <c r="D65" s="19">
        <v>68855</v>
      </c>
      <c r="E65" s="19">
        <v>26729060</v>
      </c>
      <c r="F65" s="19">
        <v>15500301</v>
      </c>
      <c r="G65" s="19">
        <v>2072449</v>
      </c>
      <c r="M65" s="18" t="s">
        <v>67</v>
      </c>
      <c r="N65" s="19">
        <v>17</v>
      </c>
      <c r="O65" s="19">
        <v>68855</v>
      </c>
      <c r="P65" s="19">
        <v>68855</v>
      </c>
      <c r="Q65" s="19">
        <v>26729060</v>
      </c>
      <c r="R65" s="19">
        <v>15500301</v>
      </c>
      <c r="S65" s="19">
        <v>2072449</v>
      </c>
    </row>
    <row r="66" spans="1:19" ht="27" x14ac:dyDescent="0.25">
      <c r="A66" s="18" t="s">
        <v>68</v>
      </c>
      <c r="B66" s="19">
        <v>115</v>
      </c>
      <c r="C66" s="19">
        <v>118856</v>
      </c>
      <c r="D66" s="19">
        <v>118822</v>
      </c>
      <c r="E66" s="19">
        <v>20062904</v>
      </c>
      <c r="F66" s="19">
        <v>10463157</v>
      </c>
      <c r="G66" s="19">
        <v>783200</v>
      </c>
      <c r="M66" s="18" t="s">
        <v>68</v>
      </c>
      <c r="N66" s="19">
        <v>115</v>
      </c>
      <c r="O66" s="19">
        <v>118856</v>
      </c>
      <c r="P66" s="19">
        <v>118822</v>
      </c>
      <c r="Q66" s="19">
        <v>20062904</v>
      </c>
      <c r="R66" s="19">
        <v>10463157</v>
      </c>
      <c r="S66" s="19">
        <v>783200</v>
      </c>
    </row>
    <row r="67" spans="1:19" ht="27" x14ac:dyDescent="0.25">
      <c r="A67" s="18" t="s">
        <v>69</v>
      </c>
      <c r="B67" s="19">
        <v>27</v>
      </c>
      <c r="C67" s="19">
        <v>17188</v>
      </c>
      <c r="D67" s="19">
        <v>17177</v>
      </c>
      <c r="E67" s="19">
        <v>2982458</v>
      </c>
      <c r="F67" s="19">
        <v>1395213</v>
      </c>
      <c r="G67" s="19">
        <v>144959</v>
      </c>
      <c r="M67" s="18" t="s">
        <v>69</v>
      </c>
      <c r="N67" s="19">
        <v>27</v>
      </c>
      <c r="O67" s="19">
        <v>17188</v>
      </c>
      <c r="P67" s="19">
        <v>17177</v>
      </c>
      <c r="Q67" s="19">
        <v>2982458</v>
      </c>
      <c r="R67" s="19">
        <v>1395213</v>
      </c>
      <c r="S67" s="19">
        <v>144959</v>
      </c>
    </row>
    <row r="68" spans="1:19" x14ac:dyDescent="0.25">
      <c r="A68" s="18" t="s">
        <v>70</v>
      </c>
      <c r="B68" s="19">
        <v>5</v>
      </c>
      <c r="C68" s="19">
        <v>4967</v>
      </c>
      <c r="D68" s="19">
        <v>4967</v>
      </c>
      <c r="E68" s="19">
        <v>530189</v>
      </c>
      <c r="F68" s="19">
        <v>234571</v>
      </c>
      <c r="G68" s="19">
        <v>7017</v>
      </c>
      <c r="M68" s="18" t="s">
        <v>70</v>
      </c>
      <c r="N68" s="19">
        <v>5</v>
      </c>
      <c r="O68" s="19">
        <v>4967</v>
      </c>
      <c r="P68" s="19">
        <v>4967</v>
      </c>
      <c r="Q68" s="19">
        <v>530189</v>
      </c>
      <c r="R68" s="19">
        <v>234571</v>
      </c>
      <c r="S68" s="19">
        <v>7017</v>
      </c>
    </row>
    <row r="69" spans="1:19" x14ac:dyDescent="0.25">
      <c r="A69" s="18" t="s">
        <v>71</v>
      </c>
      <c r="B69" s="19">
        <v>5</v>
      </c>
      <c r="C69" s="19">
        <v>4967</v>
      </c>
      <c r="D69" s="19">
        <v>4967</v>
      </c>
      <c r="E69" s="19">
        <v>530189</v>
      </c>
      <c r="F69" s="19">
        <v>234571</v>
      </c>
      <c r="G69" s="19">
        <v>7017</v>
      </c>
      <c r="M69" s="18" t="s">
        <v>71</v>
      </c>
      <c r="N69" s="19">
        <v>5</v>
      </c>
      <c r="O69" s="19">
        <v>4967</v>
      </c>
      <c r="P69" s="19">
        <v>4967</v>
      </c>
      <c r="Q69" s="19">
        <v>530189</v>
      </c>
      <c r="R69" s="19">
        <v>234571</v>
      </c>
      <c r="S69" s="19">
        <v>7017</v>
      </c>
    </row>
    <row r="70" spans="1:19" x14ac:dyDescent="0.25">
      <c r="A70" s="18" t="s">
        <v>72</v>
      </c>
      <c r="B70" s="19">
        <v>156</v>
      </c>
      <c r="C70" s="19">
        <v>124389</v>
      </c>
      <c r="D70" s="19">
        <v>123874</v>
      </c>
      <c r="E70" s="19">
        <v>21512938</v>
      </c>
      <c r="F70" s="19">
        <v>9133263</v>
      </c>
      <c r="G70" s="19">
        <v>502718</v>
      </c>
      <c r="M70" s="18" t="s">
        <v>72</v>
      </c>
      <c r="N70" s="19">
        <v>156</v>
      </c>
      <c r="O70" s="19">
        <v>124389</v>
      </c>
      <c r="P70" s="19">
        <v>123874</v>
      </c>
      <c r="Q70" s="19">
        <v>21512938</v>
      </c>
      <c r="R70" s="19">
        <v>9133263</v>
      </c>
      <c r="S70" s="19">
        <v>502718</v>
      </c>
    </row>
    <row r="71" spans="1:19" x14ac:dyDescent="0.25">
      <c r="A71" s="18" t="s">
        <v>73</v>
      </c>
      <c r="B71" s="19">
        <v>21</v>
      </c>
      <c r="C71" s="19">
        <v>12882</v>
      </c>
      <c r="D71" s="19">
        <v>12426</v>
      </c>
      <c r="E71" s="19">
        <v>1808064</v>
      </c>
      <c r="F71" s="19">
        <v>940103</v>
      </c>
      <c r="G71" s="19">
        <v>16331</v>
      </c>
      <c r="M71" s="18" t="s">
        <v>73</v>
      </c>
      <c r="N71" s="19">
        <v>21</v>
      </c>
      <c r="O71" s="19">
        <v>12882</v>
      </c>
      <c r="P71" s="19">
        <v>12426</v>
      </c>
      <c r="Q71" s="19">
        <v>1808064</v>
      </c>
      <c r="R71" s="19">
        <v>940103</v>
      </c>
      <c r="S71" s="19">
        <v>16331</v>
      </c>
    </row>
    <row r="72" spans="1:19" ht="27" x14ac:dyDescent="0.25">
      <c r="A72" s="18" t="s">
        <v>74</v>
      </c>
      <c r="B72" s="19">
        <v>49</v>
      </c>
      <c r="C72" s="19">
        <v>60543</v>
      </c>
      <c r="D72" s="19">
        <v>60511</v>
      </c>
      <c r="E72" s="19">
        <v>9766277</v>
      </c>
      <c r="F72" s="19">
        <v>4360932</v>
      </c>
      <c r="G72" s="19">
        <v>379010</v>
      </c>
      <c r="M72" s="18" t="s">
        <v>74</v>
      </c>
      <c r="N72" s="19">
        <v>49</v>
      </c>
      <c r="O72" s="19">
        <v>60543</v>
      </c>
      <c r="P72" s="19">
        <v>60511</v>
      </c>
      <c r="Q72" s="19">
        <v>9766277</v>
      </c>
      <c r="R72" s="19">
        <v>4360932</v>
      </c>
      <c r="S72" s="19">
        <v>379010</v>
      </c>
    </row>
    <row r="73" spans="1:19" ht="27" x14ac:dyDescent="0.25">
      <c r="A73" s="18" t="s">
        <v>75</v>
      </c>
      <c r="B73" s="19">
        <v>39</v>
      </c>
      <c r="C73" s="19">
        <v>24447</v>
      </c>
      <c r="D73" s="19">
        <v>24435</v>
      </c>
      <c r="E73" s="19">
        <v>4553105</v>
      </c>
      <c r="F73" s="19">
        <v>2038639</v>
      </c>
      <c r="G73" s="19">
        <v>48767</v>
      </c>
      <c r="M73" s="18" t="s">
        <v>75</v>
      </c>
      <c r="N73" s="19">
        <v>39</v>
      </c>
      <c r="O73" s="19">
        <v>24447</v>
      </c>
      <c r="P73" s="19">
        <v>24435</v>
      </c>
      <c r="Q73" s="19">
        <v>4553105</v>
      </c>
      <c r="R73" s="19">
        <v>2038639</v>
      </c>
      <c r="S73" s="19">
        <v>48767</v>
      </c>
    </row>
    <row r="74" spans="1:19" x14ac:dyDescent="0.25">
      <c r="A74" s="18" t="s">
        <v>76</v>
      </c>
      <c r="B74" s="19">
        <v>10</v>
      </c>
      <c r="C74" s="19">
        <v>5596</v>
      </c>
      <c r="D74" s="19">
        <v>5595</v>
      </c>
      <c r="E74" s="19">
        <v>915053</v>
      </c>
      <c r="F74" s="19">
        <v>632581</v>
      </c>
      <c r="G74" s="19">
        <v>46054</v>
      </c>
      <c r="M74" s="18" t="s">
        <v>76</v>
      </c>
      <c r="N74" s="19">
        <v>10</v>
      </c>
      <c r="O74" s="19">
        <v>5596</v>
      </c>
      <c r="P74" s="19">
        <v>5595</v>
      </c>
      <c r="Q74" s="19">
        <v>915053</v>
      </c>
      <c r="R74" s="19">
        <v>632581</v>
      </c>
      <c r="S74" s="19">
        <v>46054</v>
      </c>
    </row>
    <row r="75" spans="1:19" x14ac:dyDescent="0.25">
      <c r="A75" s="18" t="s">
        <v>77</v>
      </c>
      <c r="B75" s="19">
        <v>24</v>
      </c>
      <c r="C75" s="19">
        <v>15092</v>
      </c>
      <c r="D75" s="19">
        <v>15084</v>
      </c>
      <c r="E75" s="19">
        <v>2588249</v>
      </c>
      <c r="F75" s="19">
        <v>704972</v>
      </c>
      <c r="G75" s="19">
        <v>3954</v>
      </c>
      <c r="M75" s="18" t="s">
        <v>77</v>
      </c>
      <c r="N75" s="19">
        <v>24</v>
      </c>
      <c r="O75" s="19">
        <v>15092</v>
      </c>
      <c r="P75" s="19">
        <v>15084</v>
      </c>
      <c r="Q75" s="19">
        <v>2588249</v>
      </c>
      <c r="R75" s="19">
        <v>704972</v>
      </c>
      <c r="S75" s="19">
        <v>3954</v>
      </c>
    </row>
    <row r="76" spans="1:19" x14ac:dyDescent="0.25">
      <c r="A76" s="18" t="s">
        <v>78</v>
      </c>
      <c r="B76" s="19">
        <v>13</v>
      </c>
      <c r="C76" s="19">
        <v>5829</v>
      </c>
      <c r="D76" s="19">
        <v>5823</v>
      </c>
      <c r="E76" s="19">
        <v>1882190</v>
      </c>
      <c r="F76" s="19">
        <v>456036</v>
      </c>
      <c r="G76" s="19">
        <v>8602</v>
      </c>
      <c r="M76" s="18" t="s">
        <v>78</v>
      </c>
      <c r="N76" s="19">
        <v>13</v>
      </c>
      <c r="O76" s="19">
        <v>5829</v>
      </c>
      <c r="P76" s="19">
        <v>5823</v>
      </c>
      <c r="Q76" s="19">
        <v>1882190</v>
      </c>
      <c r="R76" s="19">
        <v>456036</v>
      </c>
      <c r="S76" s="19">
        <v>8602</v>
      </c>
    </row>
    <row r="77" spans="1:19" x14ac:dyDescent="0.25">
      <c r="A77" s="18" t="s">
        <v>79</v>
      </c>
      <c r="B77" s="19">
        <v>0</v>
      </c>
      <c r="C77" s="19">
        <v>0</v>
      </c>
      <c r="D77" s="19">
        <v>0</v>
      </c>
      <c r="E77" s="19">
        <v>0</v>
      </c>
      <c r="F77" s="19">
        <v>0</v>
      </c>
      <c r="G77" s="19">
        <v>0</v>
      </c>
      <c r="M77" s="18" t="s">
        <v>79</v>
      </c>
      <c r="N77" s="19">
        <v>0</v>
      </c>
      <c r="O77" s="19">
        <v>0</v>
      </c>
      <c r="P77" s="19">
        <v>0</v>
      </c>
      <c r="Q77" s="19">
        <v>0</v>
      </c>
      <c r="R77" s="19">
        <v>0</v>
      </c>
      <c r="S77" s="19">
        <v>0</v>
      </c>
    </row>
    <row r="78" spans="1:19" ht="27" x14ac:dyDescent="0.25">
      <c r="A78" s="18" t="s">
        <v>80</v>
      </c>
      <c r="B78" s="19">
        <v>497</v>
      </c>
      <c r="C78" s="19">
        <v>709038</v>
      </c>
      <c r="D78" s="19">
        <v>708925</v>
      </c>
      <c r="E78" s="19">
        <v>35215142</v>
      </c>
      <c r="F78" s="19">
        <v>22596975</v>
      </c>
      <c r="G78" s="19">
        <v>3488489</v>
      </c>
      <c r="M78" s="18" t="s">
        <v>80</v>
      </c>
      <c r="N78" s="19">
        <v>497</v>
      </c>
      <c r="O78" s="19">
        <v>709038</v>
      </c>
      <c r="P78" s="19">
        <v>708925</v>
      </c>
      <c r="Q78" s="19">
        <v>35215142</v>
      </c>
      <c r="R78" s="19">
        <v>22596975</v>
      </c>
      <c r="S78" s="19">
        <v>3488489</v>
      </c>
    </row>
    <row r="79" spans="1:19" x14ac:dyDescent="0.25">
      <c r="A79" s="18" t="s">
        <v>81</v>
      </c>
      <c r="B79" s="19">
        <v>13</v>
      </c>
      <c r="C79" s="19">
        <v>6174</v>
      </c>
      <c r="D79" s="19">
        <v>6165</v>
      </c>
      <c r="E79" s="19">
        <v>5362660</v>
      </c>
      <c r="F79" s="19">
        <v>2944692</v>
      </c>
      <c r="G79" s="19">
        <v>2476369</v>
      </c>
      <c r="M79" s="18" t="s">
        <v>81</v>
      </c>
      <c r="N79" s="19">
        <v>13</v>
      </c>
      <c r="O79" s="19">
        <v>6174</v>
      </c>
      <c r="P79" s="19">
        <v>6165</v>
      </c>
      <c r="Q79" s="19">
        <v>5362660</v>
      </c>
      <c r="R79" s="19">
        <v>2944692</v>
      </c>
      <c r="S79" s="19">
        <v>2476369</v>
      </c>
    </row>
    <row r="80" spans="1:19" x14ac:dyDescent="0.25">
      <c r="A80" s="18" t="s">
        <v>82</v>
      </c>
      <c r="B80" s="19">
        <v>74</v>
      </c>
      <c r="C80" s="19">
        <v>345985</v>
      </c>
      <c r="D80" s="19">
        <v>346052</v>
      </c>
      <c r="E80" s="19">
        <v>11480720</v>
      </c>
      <c r="F80" s="19">
        <v>10477713</v>
      </c>
      <c r="G80" s="19">
        <v>581707</v>
      </c>
      <c r="M80" s="18" t="s">
        <v>82</v>
      </c>
      <c r="N80" s="19">
        <v>74</v>
      </c>
      <c r="O80" s="19">
        <v>345985</v>
      </c>
      <c r="P80" s="19">
        <v>346052</v>
      </c>
      <c r="Q80" s="19">
        <v>11480720</v>
      </c>
      <c r="R80" s="19">
        <v>10477713</v>
      </c>
      <c r="S80" s="19">
        <v>581707</v>
      </c>
    </row>
    <row r="81" spans="1:19" ht="27" x14ac:dyDescent="0.25">
      <c r="A81" s="18" t="s">
        <v>83</v>
      </c>
      <c r="B81" s="19">
        <v>10</v>
      </c>
      <c r="C81" s="19">
        <v>4415</v>
      </c>
      <c r="D81" s="19">
        <v>4415</v>
      </c>
      <c r="E81" s="19">
        <v>690474</v>
      </c>
      <c r="F81" s="19">
        <v>38713</v>
      </c>
      <c r="G81" s="19">
        <v>2895</v>
      </c>
      <c r="M81" s="18" t="s">
        <v>83</v>
      </c>
      <c r="N81" s="19">
        <v>10</v>
      </c>
      <c r="O81" s="19">
        <v>4415</v>
      </c>
      <c r="P81" s="19">
        <v>4415</v>
      </c>
      <c r="Q81" s="19">
        <v>690474</v>
      </c>
      <c r="R81" s="19">
        <v>38713</v>
      </c>
      <c r="S81" s="19">
        <v>2895</v>
      </c>
    </row>
    <row r="82" spans="1:19" x14ac:dyDescent="0.25">
      <c r="A82" s="18" t="s">
        <v>84</v>
      </c>
      <c r="B82" s="19">
        <v>51</v>
      </c>
      <c r="C82" s="19">
        <v>45979</v>
      </c>
      <c r="D82" s="19">
        <v>45948</v>
      </c>
      <c r="E82" s="19">
        <v>2639265</v>
      </c>
      <c r="F82" s="19">
        <v>1562723</v>
      </c>
      <c r="G82" s="19">
        <v>95910</v>
      </c>
      <c r="M82" s="18" t="s">
        <v>84</v>
      </c>
      <c r="N82" s="19">
        <v>51</v>
      </c>
      <c r="O82" s="19">
        <v>45979</v>
      </c>
      <c r="P82" s="19">
        <v>45948</v>
      </c>
      <c r="Q82" s="19">
        <v>2639265</v>
      </c>
      <c r="R82" s="19">
        <v>1562723</v>
      </c>
      <c r="S82" s="19">
        <v>95910</v>
      </c>
    </row>
    <row r="83" spans="1:19" x14ac:dyDescent="0.25">
      <c r="A83" s="18" t="s">
        <v>85</v>
      </c>
      <c r="B83" s="19">
        <v>251</v>
      </c>
      <c r="C83" s="19">
        <v>229617</v>
      </c>
      <c r="D83" s="19">
        <v>229502</v>
      </c>
      <c r="E83" s="19">
        <v>6926041</v>
      </c>
      <c r="F83" s="19">
        <v>4676752</v>
      </c>
      <c r="G83" s="19">
        <v>115779</v>
      </c>
      <c r="M83" s="18" t="s">
        <v>85</v>
      </c>
      <c r="N83" s="19">
        <v>251</v>
      </c>
      <c r="O83" s="19">
        <v>229617</v>
      </c>
      <c r="P83" s="19">
        <v>229502</v>
      </c>
      <c r="Q83" s="19">
        <v>6926041</v>
      </c>
      <c r="R83" s="19">
        <v>4676752</v>
      </c>
      <c r="S83" s="19">
        <v>115779</v>
      </c>
    </row>
    <row r="84" spans="1:19" ht="27" x14ac:dyDescent="0.25">
      <c r="A84" s="18" t="s">
        <v>86</v>
      </c>
      <c r="B84" s="19">
        <v>98</v>
      </c>
      <c r="C84" s="19">
        <v>76868</v>
      </c>
      <c r="D84" s="19">
        <v>76843</v>
      </c>
      <c r="E84" s="19">
        <v>8115982</v>
      </c>
      <c r="F84" s="19">
        <v>2896382</v>
      </c>
      <c r="G84" s="19">
        <v>215829</v>
      </c>
      <c r="M84" s="18" t="s">
        <v>86</v>
      </c>
      <c r="N84" s="19">
        <v>98</v>
      </c>
      <c r="O84" s="19">
        <v>76868</v>
      </c>
      <c r="P84" s="19">
        <v>76843</v>
      </c>
      <c r="Q84" s="19">
        <v>8115982</v>
      </c>
      <c r="R84" s="19">
        <v>2896382</v>
      </c>
      <c r="S84" s="19">
        <v>215829</v>
      </c>
    </row>
    <row r="85" spans="1:19" x14ac:dyDescent="0.25">
      <c r="A85" s="18" t="s">
        <v>87</v>
      </c>
      <c r="B85" s="19">
        <v>13</v>
      </c>
      <c r="C85" s="19">
        <v>4194</v>
      </c>
      <c r="D85" s="19">
        <v>4189</v>
      </c>
      <c r="E85" s="19">
        <v>380043</v>
      </c>
      <c r="F85" s="19">
        <v>205766</v>
      </c>
      <c r="G85" s="19">
        <v>7017</v>
      </c>
      <c r="M85" s="18" t="s">
        <v>87</v>
      </c>
      <c r="N85" s="19">
        <v>13</v>
      </c>
      <c r="O85" s="19">
        <v>4194</v>
      </c>
      <c r="P85" s="19">
        <v>4189</v>
      </c>
      <c r="Q85" s="19">
        <v>380043</v>
      </c>
      <c r="R85" s="19">
        <v>205766</v>
      </c>
      <c r="S85" s="19">
        <v>7017</v>
      </c>
    </row>
    <row r="86" spans="1:19" x14ac:dyDescent="0.25">
      <c r="A86" s="18" t="s">
        <v>88</v>
      </c>
      <c r="B86" s="19">
        <v>13</v>
      </c>
      <c r="C86" s="19">
        <v>4194</v>
      </c>
      <c r="D86" s="19">
        <v>4189</v>
      </c>
      <c r="E86" s="19">
        <v>380043</v>
      </c>
      <c r="F86" s="19">
        <v>205766</v>
      </c>
      <c r="G86" s="19">
        <v>7017</v>
      </c>
      <c r="M86" s="18" t="s">
        <v>88</v>
      </c>
      <c r="N86" s="19">
        <v>13</v>
      </c>
      <c r="O86" s="19">
        <v>4194</v>
      </c>
      <c r="P86" s="19">
        <v>4189</v>
      </c>
      <c r="Q86" s="19">
        <v>380043</v>
      </c>
      <c r="R86" s="19">
        <v>205766</v>
      </c>
      <c r="S86" s="19">
        <v>7017</v>
      </c>
    </row>
    <row r="87" spans="1:19" x14ac:dyDescent="0.25">
      <c r="A87" s="18" t="s">
        <v>89</v>
      </c>
      <c r="B87" s="19">
        <v>340</v>
      </c>
      <c r="C87" s="19">
        <v>255701</v>
      </c>
      <c r="D87" s="19">
        <v>255491</v>
      </c>
      <c r="E87" s="19">
        <v>14682823</v>
      </c>
      <c r="F87" s="19">
        <v>7871815</v>
      </c>
      <c r="G87" s="19">
        <v>606210</v>
      </c>
      <c r="M87" s="18" t="s">
        <v>89</v>
      </c>
      <c r="N87" s="19">
        <v>340</v>
      </c>
      <c r="O87" s="19">
        <v>255701</v>
      </c>
      <c r="P87" s="19">
        <v>255491</v>
      </c>
      <c r="Q87" s="19">
        <v>14682823</v>
      </c>
      <c r="R87" s="19">
        <v>7871815</v>
      </c>
      <c r="S87" s="19">
        <v>606210</v>
      </c>
    </row>
    <row r="88" spans="1:19" x14ac:dyDescent="0.25">
      <c r="A88" s="18" t="s">
        <v>90</v>
      </c>
      <c r="B88" s="19">
        <v>115</v>
      </c>
      <c r="C88" s="19">
        <v>91909</v>
      </c>
      <c r="D88" s="19">
        <v>91817</v>
      </c>
      <c r="E88" s="19">
        <v>9396119</v>
      </c>
      <c r="F88" s="19">
        <v>4335498</v>
      </c>
      <c r="G88" s="19">
        <v>448235</v>
      </c>
      <c r="M88" s="18" t="s">
        <v>90</v>
      </c>
      <c r="N88" s="19">
        <v>115</v>
      </c>
      <c r="O88" s="19">
        <v>91909</v>
      </c>
      <c r="P88" s="19">
        <v>91817</v>
      </c>
      <c r="Q88" s="19">
        <v>9396119</v>
      </c>
      <c r="R88" s="19">
        <v>4335498</v>
      </c>
      <c r="S88" s="19">
        <v>448235</v>
      </c>
    </row>
    <row r="89" spans="1:19" x14ac:dyDescent="0.25">
      <c r="A89" s="18" t="s">
        <v>91</v>
      </c>
      <c r="B89" s="19">
        <v>109</v>
      </c>
      <c r="C89" s="19">
        <v>87153</v>
      </c>
      <c r="D89" s="19">
        <v>87098</v>
      </c>
      <c r="E89" s="19">
        <v>3286093</v>
      </c>
      <c r="F89" s="19">
        <v>2078632</v>
      </c>
      <c r="G89" s="19">
        <v>87234</v>
      </c>
      <c r="M89" s="18" t="s">
        <v>91</v>
      </c>
      <c r="N89" s="19">
        <v>109</v>
      </c>
      <c r="O89" s="19">
        <v>87153</v>
      </c>
      <c r="P89" s="19">
        <v>87098</v>
      </c>
      <c r="Q89" s="19">
        <v>3286093</v>
      </c>
      <c r="R89" s="19">
        <v>2078632</v>
      </c>
      <c r="S89" s="19">
        <v>87234</v>
      </c>
    </row>
    <row r="90" spans="1:19" x14ac:dyDescent="0.25">
      <c r="A90" s="18" t="s">
        <v>92</v>
      </c>
      <c r="B90" s="19">
        <v>116</v>
      </c>
      <c r="C90" s="19">
        <v>76639</v>
      </c>
      <c r="D90" s="19">
        <v>76576</v>
      </c>
      <c r="E90" s="19">
        <v>2000611</v>
      </c>
      <c r="F90" s="19">
        <v>1457685</v>
      </c>
      <c r="G90" s="19">
        <v>70741</v>
      </c>
      <c r="M90" s="18" t="s">
        <v>92</v>
      </c>
      <c r="N90" s="19">
        <v>116</v>
      </c>
      <c r="O90" s="19">
        <v>76639</v>
      </c>
      <c r="P90" s="19">
        <v>76576</v>
      </c>
      <c r="Q90" s="19">
        <v>2000611</v>
      </c>
      <c r="R90" s="19">
        <v>1457685</v>
      </c>
      <c r="S90" s="19">
        <v>70741</v>
      </c>
    </row>
    <row r="91" spans="1:19" ht="27" x14ac:dyDescent="0.25">
      <c r="A91" s="18" t="s">
        <v>93</v>
      </c>
      <c r="B91" s="19">
        <v>26</v>
      </c>
      <c r="C91" s="19">
        <v>18802</v>
      </c>
      <c r="D91" s="19">
        <v>18800</v>
      </c>
      <c r="E91" s="19">
        <v>4070516</v>
      </c>
      <c r="F91" s="19">
        <v>2464778</v>
      </c>
      <c r="G91" s="19">
        <v>117931</v>
      </c>
      <c r="M91" s="18" t="s">
        <v>93</v>
      </c>
      <c r="N91" s="19">
        <v>26</v>
      </c>
      <c r="O91" s="19">
        <v>18802</v>
      </c>
      <c r="P91" s="19">
        <v>18800</v>
      </c>
      <c r="Q91" s="19">
        <v>4070516</v>
      </c>
      <c r="R91" s="19">
        <v>2464778</v>
      </c>
      <c r="S91" s="19">
        <v>117931</v>
      </c>
    </row>
    <row r="92" spans="1:19" x14ac:dyDescent="0.25">
      <c r="A92" s="18" t="s">
        <v>94</v>
      </c>
      <c r="B92" s="19">
        <v>1</v>
      </c>
      <c r="C92" s="19">
        <v>549</v>
      </c>
      <c r="D92" s="19">
        <v>547</v>
      </c>
      <c r="E92" s="19">
        <v>20374</v>
      </c>
      <c r="F92" s="19">
        <v>15085</v>
      </c>
      <c r="G92" s="19">
        <v>551</v>
      </c>
      <c r="M92" s="18" t="s">
        <v>94</v>
      </c>
      <c r="N92" s="19">
        <v>1</v>
      </c>
      <c r="O92" s="19">
        <v>549</v>
      </c>
      <c r="P92" s="19">
        <v>547</v>
      </c>
      <c r="Q92" s="19">
        <v>20374</v>
      </c>
      <c r="R92" s="19">
        <v>15085</v>
      </c>
      <c r="S92" s="19">
        <v>551</v>
      </c>
    </row>
    <row r="93" spans="1:19" ht="27" x14ac:dyDescent="0.25">
      <c r="A93" s="18" t="s">
        <v>95</v>
      </c>
      <c r="B93" s="19">
        <v>5</v>
      </c>
      <c r="C93" s="19">
        <v>5408</v>
      </c>
      <c r="D93" s="19">
        <v>5408</v>
      </c>
      <c r="E93" s="19">
        <v>169811</v>
      </c>
      <c r="F93" s="19">
        <v>130240</v>
      </c>
      <c r="G93" s="19">
        <v>920</v>
      </c>
      <c r="M93" s="18" t="s">
        <v>95</v>
      </c>
      <c r="N93" s="19">
        <v>5</v>
      </c>
      <c r="O93" s="19">
        <v>5408</v>
      </c>
      <c r="P93" s="19">
        <v>5408</v>
      </c>
      <c r="Q93" s="19">
        <v>169811</v>
      </c>
      <c r="R93" s="19">
        <v>130240</v>
      </c>
      <c r="S93" s="19">
        <v>920</v>
      </c>
    </row>
    <row r="94" spans="1:19" ht="27" x14ac:dyDescent="0.25">
      <c r="A94" s="18" t="s">
        <v>96</v>
      </c>
      <c r="B94" s="19">
        <v>11</v>
      </c>
      <c r="C94" s="19">
        <v>8054</v>
      </c>
      <c r="D94" s="19">
        <v>8054</v>
      </c>
      <c r="E94" s="19">
        <v>3455986</v>
      </c>
      <c r="F94" s="19">
        <v>1468881</v>
      </c>
      <c r="G94" s="19">
        <v>69219</v>
      </c>
      <c r="M94" s="18" t="s">
        <v>96</v>
      </c>
      <c r="N94" s="19">
        <v>11</v>
      </c>
      <c r="O94" s="19">
        <v>8054</v>
      </c>
      <c r="P94" s="19">
        <v>8054</v>
      </c>
      <c r="Q94" s="19">
        <v>3455986</v>
      </c>
      <c r="R94" s="19">
        <v>1468881</v>
      </c>
      <c r="S94" s="19">
        <v>69219</v>
      </c>
    </row>
    <row r="95" spans="1:19" x14ac:dyDescent="0.25">
      <c r="A95" s="18" t="s">
        <v>97</v>
      </c>
      <c r="B95" s="19">
        <v>9</v>
      </c>
      <c r="C95" s="19">
        <v>4791</v>
      </c>
      <c r="D95" s="19">
        <v>4791</v>
      </c>
      <c r="E95" s="19">
        <v>424345</v>
      </c>
      <c r="F95" s="19">
        <v>850572</v>
      </c>
      <c r="G95" s="19">
        <v>47241</v>
      </c>
      <c r="M95" s="18" t="s">
        <v>97</v>
      </c>
      <c r="N95" s="19">
        <v>9</v>
      </c>
      <c r="O95" s="19">
        <v>4791</v>
      </c>
      <c r="P95" s="19">
        <v>4791</v>
      </c>
      <c r="Q95" s="19">
        <v>424345</v>
      </c>
      <c r="R95" s="19">
        <v>850572</v>
      </c>
      <c r="S95" s="19">
        <v>47241</v>
      </c>
    </row>
    <row r="96" spans="1:19" x14ac:dyDescent="0.25">
      <c r="A96" s="18" t="s">
        <v>98</v>
      </c>
      <c r="B96" s="19">
        <v>29</v>
      </c>
      <c r="C96" s="19">
        <v>15983</v>
      </c>
      <c r="D96" s="19">
        <v>15610</v>
      </c>
      <c r="E96" s="19">
        <v>971499</v>
      </c>
      <c r="F96" s="19">
        <v>549915</v>
      </c>
      <c r="G96" s="19">
        <v>110150</v>
      </c>
      <c r="M96" s="18" t="s">
        <v>98</v>
      </c>
      <c r="N96" s="19">
        <v>29</v>
      </c>
      <c r="O96" s="19">
        <v>15983</v>
      </c>
      <c r="P96" s="19">
        <v>15610</v>
      </c>
      <c r="Q96" s="19">
        <v>971499</v>
      </c>
      <c r="R96" s="19">
        <v>549915</v>
      </c>
      <c r="S96" s="19">
        <v>110150</v>
      </c>
    </row>
    <row r="97" spans="1:19" ht="27" x14ac:dyDescent="0.25">
      <c r="A97" s="18" t="s">
        <v>99</v>
      </c>
      <c r="B97" s="19">
        <v>0</v>
      </c>
      <c r="C97" s="19">
        <v>0</v>
      </c>
      <c r="D97" s="19">
        <v>0</v>
      </c>
      <c r="E97" s="19">
        <v>0</v>
      </c>
      <c r="F97" s="19">
        <v>0</v>
      </c>
      <c r="G97" s="19">
        <v>0</v>
      </c>
      <c r="M97" s="18" t="s">
        <v>99</v>
      </c>
      <c r="N97" s="19">
        <v>0</v>
      </c>
      <c r="O97" s="19">
        <v>0</v>
      </c>
      <c r="P97" s="19">
        <v>0</v>
      </c>
      <c r="Q97" s="19">
        <v>0</v>
      </c>
      <c r="R97" s="19">
        <v>0</v>
      </c>
      <c r="S97" s="19">
        <v>0</v>
      </c>
    </row>
    <row r="98" spans="1:19" x14ac:dyDescent="0.25">
      <c r="A98" s="18" t="s">
        <v>100</v>
      </c>
      <c r="B98" s="19">
        <v>29</v>
      </c>
      <c r="C98" s="19">
        <v>15983</v>
      </c>
      <c r="D98" s="19">
        <v>15610</v>
      </c>
      <c r="E98" s="19">
        <v>971499</v>
      </c>
      <c r="F98" s="19">
        <v>549915</v>
      </c>
      <c r="G98" s="19">
        <v>110150</v>
      </c>
      <c r="M98" s="18" t="s">
        <v>100</v>
      </c>
      <c r="N98" s="19">
        <v>29</v>
      </c>
      <c r="O98" s="19">
        <v>15983</v>
      </c>
      <c r="P98" s="19">
        <v>15610</v>
      </c>
      <c r="Q98" s="19">
        <v>971499</v>
      </c>
      <c r="R98" s="19">
        <v>549915</v>
      </c>
      <c r="S98" s="19">
        <v>110150</v>
      </c>
    </row>
    <row r="99" spans="1:19" x14ac:dyDescent="0.25">
      <c r="A99" s="20" t="s">
        <v>101</v>
      </c>
      <c r="B99" s="19">
        <v>4055</v>
      </c>
      <c r="C99" s="19">
        <v>3902790</v>
      </c>
      <c r="D99" s="19">
        <v>3899732</v>
      </c>
      <c r="E99" s="19">
        <v>1003990833</v>
      </c>
      <c r="F99" s="19">
        <v>263390046</v>
      </c>
      <c r="G99" s="19">
        <v>41293784</v>
      </c>
      <c r="M99" s="20" t="s">
        <v>101</v>
      </c>
      <c r="N99" s="19">
        <v>4055</v>
      </c>
      <c r="O99" s="19">
        <v>3902790</v>
      </c>
      <c r="P99" s="19">
        <v>3899732</v>
      </c>
      <c r="Q99" s="19">
        <v>1003990833</v>
      </c>
      <c r="R99" s="19">
        <v>263390046</v>
      </c>
      <c r="S99" s="19">
        <v>41293784</v>
      </c>
    </row>
    <row r="100" spans="1:19" x14ac:dyDescent="0.25">
      <c r="A100" s="9"/>
      <c r="B100" s="9"/>
      <c r="C100" s="9"/>
      <c r="D100" s="9"/>
      <c r="E100" s="9"/>
      <c r="F100" s="9"/>
      <c r="G100" s="6"/>
    </row>
  </sheetData>
  <pageMargins left="0.23622047244094491" right="0.31496062992125984" top="0.59055118110236227" bottom="0.59055118110236227" header="0.51181102362204722" footer="0.51181102362204722"/>
  <pageSetup paperSize="9" scale="90"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100"/>
  <sheetViews>
    <sheetView zoomScale="120" zoomScaleNormal="120" workbookViewId="0">
      <selection sqref="A1:G99"/>
    </sheetView>
  </sheetViews>
  <sheetFormatPr defaultRowHeight="13.5" x14ac:dyDescent="0.25"/>
  <cols>
    <col min="1" max="1" width="35.85546875" style="2" customWidth="1"/>
    <col min="2" max="2" width="8.5703125" style="2" customWidth="1"/>
    <col min="3" max="3" width="9.7109375" style="2" customWidth="1"/>
    <col min="4" max="4" width="9" style="2" customWidth="1"/>
    <col min="5" max="5" width="11.7109375" style="2" customWidth="1"/>
    <col min="6" max="6" width="11" style="2" customWidth="1"/>
    <col min="7" max="7" width="9.140625" style="2"/>
    <col min="8" max="8" width="8.140625" style="2" bestFit="1" customWidth="1"/>
    <col min="9" max="9" width="35.140625" style="2" customWidth="1"/>
    <col min="10" max="240" width="9.140625" style="2"/>
    <col min="241" max="241" width="35.85546875" style="2" customWidth="1"/>
    <col min="242" max="242" width="8.5703125" style="2" customWidth="1"/>
    <col min="243" max="243" width="9.7109375" style="2" customWidth="1"/>
    <col min="244" max="244" width="9" style="2" customWidth="1"/>
    <col min="245" max="245" width="11.7109375" style="2" customWidth="1"/>
    <col min="246" max="246" width="11" style="2" customWidth="1"/>
    <col min="247" max="247" width="10.85546875" style="2" customWidth="1"/>
    <col min="248" max="248" width="10.7109375" style="2" customWidth="1"/>
    <col min="249" max="250" width="9.140625" style="2"/>
    <col min="251" max="251" width="8.140625" style="2" bestFit="1" customWidth="1"/>
    <col min="252" max="496" width="9.140625" style="2"/>
    <col min="497" max="497" width="35.85546875" style="2" customWidth="1"/>
    <col min="498" max="498" width="8.5703125" style="2" customWidth="1"/>
    <col min="499" max="499" width="9.7109375" style="2" customWidth="1"/>
    <col min="500" max="500" width="9" style="2" customWidth="1"/>
    <col min="501" max="501" width="11.7109375" style="2" customWidth="1"/>
    <col min="502" max="502" width="11" style="2" customWidth="1"/>
    <col min="503" max="503" width="10.85546875" style="2" customWidth="1"/>
    <col min="504" max="504" width="10.7109375" style="2" customWidth="1"/>
    <col min="505" max="506" width="9.140625" style="2"/>
    <col min="507" max="507" width="8.140625" style="2" bestFit="1" customWidth="1"/>
    <col min="508" max="752" width="9.140625" style="2"/>
    <col min="753" max="753" width="35.85546875" style="2" customWidth="1"/>
    <col min="754" max="754" width="8.5703125" style="2" customWidth="1"/>
    <col min="755" max="755" width="9.7109375" style="2" customWidth="1"/>
    <col min="756" max="756" width="9" style="2" customWidth="1"/>
    <col min="757" max="757" width="11.7109375" style="2" customWidth="1"/>
    <col min="758" max="758" width="11" style="2" customWidth="1"/>
    <col min="759" max="759" width="10.85546875" style="2" customWidth="1"/>
    <col min="760" max="760" width="10.7109375" style="2" customWidth="1"/>
    <col min="761" max="762" width="9.140625" style="2"/>
    <col min="763" max="763" width="8.140625" style="2" bestFit="1" customWidth="1"/>
    <col min="764" max="1008" width="9.140625" style="2"/>
    <col min="1009" max="1009" width="35.85546875" style="2" customWidth="1"/>
    <col min="1010" max="1010" width="8.5703125" style="2" customWidth="1"/>
    <col min="1011" max="1011" width="9.7109375" style="2" customWidth="1"/>
    <col min="1012" max="1012" width="9" style="2" customWidth="1"/>
    <col min="1013" max="1013" width="11.7109375" style="2" customWidth="1"/>
    <col min="1014" max="1014" width="11" style="2" customWidth="1"/>
    <col min="1015" max="1015" width="10.85546875" style="2" customWidth="1"/>
    <col min="1016" max="1016" width="10.7109375" style="2" customWidth="1"/>
    <col min="1017" max="1018" width="9.140625" style="2"/>
    <col min="1019" max="1019" width="8.140625" style="2" bestFit="1" customWidth="1"/>
    <col min="1020" max="1264" width="9.140625" style="2"/>
    <col min="1265" max="1265" width="35.85546875" style="2" customWidth="1"/>
    <col min="1266" max="1266" width="8.5703125" style="2" customWidth="1"/>
    <col min="1267" max="1267" width="9.7109375" style="2" customWidth="1"/>
    <col min="1268" max="1268" width="9" style="2" customWidth="1"/>
    <col min="1269" max="1269" width="11.7109375" style="2" customWidth="1"/>
    <col min="1270" max="1270" width="11" style="2" customWidth="1"/>
    <col min="1271" max="1271" width="10.85546875" style="2" customWidth="1"/>
    <col min="1272" max="1272" width="10.7109375" style="2" customWidth="1"/>
    <col min="1273" max="1274" width="9.140625" style="2"/>
    <col min="1275" max="1275" width="8.140625" style="2" bestFit="1" customWidth="1"/>
    <col min="1276" max="1520" width="9.140625" style="2"/>
    <col min="1521" max="1521" width="35.85546875" style="2" customWidth="1"/>
    <col min="1522" max="1522" width="8.5703125" style="2" customWidth="1"/>
    <col min="1523" max="1523" width="9.7109375" style="2" customWidth="1"/>
    <col min="1524" max="1524" width="9" style="2" customWidth="1"/>
    <col min="1525" max="1525" width="11.7109375" style="2" customWidth="1"/>
    <col min="1526" max="1526" width="11" style="2" customWidth="1"/>
    <col min="1527" max="1527" width="10.85546875" style="2" customWidth="1"/>
    <col min="1528" max="1528" width="10.7109375" style="2" customWidth="1"/>
    <col min="1529" max="1530" width="9.140625" style="2"/>
    <col min="1531" max="1531" width="8.140625" style="2" bestFit="1" customWidth="1"/>
    <col min="1532" max="1776" width="9.140625" style="2"/>
    <col min="1777" max="1777" width="35.85546875" style="2" customWidth="1"/>
    <col min="1778" max="1778" width="8.5703125" style="2" customWidth="1"/>
    <col min="1779" max="1779" width="9.7109375" style="2" customWidth="1"/>
    <col min="1780" max="1780" width="9" style="2" customWidth="1"/>
    <col min="1781" max="1781" width="11.7109375" style="2" customWidth="1"/>
    <col min="1782" max="1782" width="11" style="2" customWidth="1"/>
    <col min="1783" max="1783" width="10.85546875" style="2" customWidth="1"/>
    <col min="1784" max="1784" width="10.7109375" style="2" customWidth="1"/>
    <col min="1785" max="1786" width="9.140625" style="2"/>
    <col min="1787" max="1787" width="8.140625" style="2" bestFit="1" customWidth="1"/>
    <col min="1788" max="2032" width="9.140625" style="2"/>
    <col min="2033" max="2033" width="35.85546875" style="2" customWidth="1"/>
    <col min="2034" max="2034" width="8.5703125" style="2" customWidth="1"/>
    <col min="2035" max="2035" width="9.7109375" style="2" customWidth="1"/>
    <col min="2036" max="2036" width="9" style="2" customWidth="1"/>
    <col min="2037" max="2037" width="11.7109375" style="2" customWidth="1"/>
    <col min="2038" max="2038" width="11" style="2" customWidth="1"/>
    <col min="2039" max="2039" width="10.85546875" style="2" customWidth="1"/>
    <col min="2040" max="2040" width="10.7109375" style="2" customWidth="1"/>
    <col min="2041" max="2042" width="9.140625" style="2"/>
    <col min="2043" max="2043" width="8.140625" style="2" bestFit="1" customWidth="1"/>
    <col min="2044" max="2288" width="9.140625" style="2"/>
    <col min="2289" max="2289" width="35.85546875" style="2" customWidth="1"/>
    <col min="2290" max="2290" width="8.5703125" style="2" customWidth="1"/>
    <col min="2291" max="2291" width="9.7109375" style="2" customWidth="1"/>
    <col min="2292" max="2292" width="9" style="2" customWidth="1"/>
    <col min="2293" max="2293" width="11.7109375" style="2" customWidth="1"/>
    <col min="2294" max="2294" width="11" style="2" customWidth="1"/>
    <col min="2295" max="2295" width="10.85546875" style="2" customWidth="1"/>
    <col min="2296" max="2296" width="10.7109375" style="2" customWidth="1"/>
    <col min="2297" max="2298" width="9.140625" style="2"/>
    <col min="2299" max="2299" width="8.140625" style="2" bestFit="1" customWidth="1"/>
    <col min="2300" max="2544" width="9.140625" style="2"/>
    <col min="2545" max="2545" width="35.85546875" style="2" customWidth="1"/>
    <col min="2546" max="2546" width="8.5703125" style="2" customWidth="1"/>
    <col min="2547" max="2547" width="9.7109375" style="2" customWidth="1"/>
    <col min="2548" max="2548" width="9" style="2" customWidth="1"/>
    <col min="2549" max="2549" width="11.7109375" style="2" customWidth="1"/>
    <col min="2550" max="2550" width="11" style="2" customWidth="1"/>
    <col min="2551" max="2551" width="10.85546875" style="2" customWidth="1"/>
    <col min="2552" max="2552" width="10.7109375" style="2" customWidth="1"/>
    <col min="2553" max="2554" width="9.140625" style="2"/>
    <col min="2555" max="2555" width="8.140625" style="2" bestFit="1" customWidth="1"/>
    <col min="2556" max="2800" width="9.140625" style="2"/>
    <col min="2801" max="2801" width="35.85546875" style="2" customWidth="1"/>
    <col min="2802" max="2802" width="8.5703125" style="2" customWidth="1"/>
    <col min="2803" max="2803" width="9.7109375" style="2" customWidth="1"/>
    <col min="2804" max="2804" width="9" style="2" customWidth="1"/>
    <col min="2805" max="2805" width="11.7109375" style="2" customWidth="1"/>
    <col min="2806" max="2806" width="11" style="2" customWidth="1"/>
    <col min="2807" max="2807" width="10.85546875" style="2" customWidth="1"/>
    <col min="2808" max="2808" width="10.7109375" style="2" customWidth="1"/>
    <col min="2809" max="2810" width="9.140625" style="2"/>
    <col min="2811" max="2811" width="8.140625" style="2" bestFit="1" customWidth="1"/>
    <col min="2812" max="3056" width="9.140625" style="2"/>
    <col min="3057" max="3057" width="35.85546875" style="2" customWidth="1"/>
    <col min="3058" max="3058" width="8.5703125" style="2" customWidth="1"/>
    <col min="3059" max="3059" width="9.7109375" style="2" customWidth="1"/>
    <col min="3060" max="3060" width="9" style="2" customWidth="1"/>
    <col min="3061" max="3061" width="11.7109375" style="2" customWidth="1"/>
    <col min="3062" max="3062" width="11" style="2" customWidth="1"/>
    <col min="3063" max="3063" width="10.85546875" style="2" customWidth="1"/>
    <col min="3064" max="3064" width="10.7109375" style="2" customWidth="1"/>
    <col min="3065" max="3066" width="9.140625" style="2"/>
    <col min="3067" max="3067" width="8.140625" style="2" bestFit="1" customWidth="1"/>
    <col min="3068" max="3312" width="9.140625" style="2"/>
    <col min="3313" max="3313" width="35.85546875" style="2" customWidth="1"/>
    <col min="3314" max="3314" width="8.5703125" style="2" customWidth="1"/>
    <col min="3315" max="3315" width="9.7109375" style="2" customWidth="1"/>
    <col min="3316" max="3316" width="9" style="2" customWidth="1"/>
    <col min="3317" max="3317" width="11.7109375" style="2" customWidth="1"/>
    <col min="3318" max="3318" width="11" style="2" customWidth="1"/>
    <col min="3319" max="3319" width="10.85546875" style="2" customWidth="1"/>
    <col min="3320" max="3320" width="10.7109375" style="2" customWidth="1"/>
    <col min="3321" max="3322" width="9.140625" style="2"/>
    <col min="3323" max="3323" width="8.140625" style="2" bestFit="1" customWidth="1"/>
    <col min="3324" max="3568" width="9.140625" style="2"/>
    <col min="3569" max="3569" width="35.85546875" style="2" customWidth="1"/>
    <col min="3570" max="3570" width="8.5703125" style="2" customWidth="1"/>
    <col min="3571" max="3571" width="9.7109375" style="2" customWidth="1"/>
    <col min="3572" max="3572" width="9" style="2" customWidth="1"/>
    <col min="3573" max="3573" width="11.7109375" style="2" customWidth="1"/>
    <col min="3574" max="3574" width="11" style="2" customWidth="1"/>
    <col min="3575" max="3575" width="10.85546875" style="2" customWidth="1"/>
    <col min="3576" max="3576" width="10.7109375" style="2" customWidth="1"/>
    <col min="3577" max="3578" width="9.140625" style="2"/>
    <col min="3579" max="3579" width="8.140625" style="2" bestFit="1" customWidth="1"/>
    <col min="3580" max="3824" width="9.140625" style="2"/>
    <col min="3825" max="3825" width="35.85546875" style="2" customWidth="1"/>
    <col min="3826" max="3826" width="8.5703125" style="2" customWidth="1"/>
    <col min="3827" max="3827" width="9.7109375" style="2" customWidth="1"/>
    <col min="3828" max="3828" width="9" style="2" customWidth="1"/>
    <col min="3829" max="3829" width="11.7109375" style="2" customWidth="1"/>
    <col min="3830" max="3830" width="11" style="2" customWidth="1"/>
    <col min="3831" max="3831" width="10.85546875" style="2" customWidth="1"/>
    <col min="3832" max="3832" width="10.7109375" style="2" customWidth="1"/>
    <col min="3833" max="3834" width="9.140625" style="2"/>
    <col min="3835" max="3835" width="8.140625" style="2" bestFit="1" customWidth="1"/>
    <col min="3836" max="4080" width="9.140625" style="2"/>
    <col min="4081" max="4081" width="35.85546875" style="2" customWidth="1"/>
    <col min="4082" max="4082" width="8.5703125" style="2" customWidth="1"/>
    <col min="4083" max="4083" width="9.7109375" style="2" customWidth="1"/>
    <col min="4084" max="4084" width="9" style="2" customWidth="1"/>
    <col min="4085" max="4085" width="11.7109375" style="2" customWidth="1"/>
    <col min="4086" max="4086" width="11" style="2" customWidth="1"/>
    <col min="4087" max="4087" width="10.85546875" style="2" customWidth="1"/>
    <col min="4088" max="4088" width="10.7109375" style="2" customWidth="1"/>
    <col min="4089" max="4090" width="9.140625" style="2"/>
    <col min="4091" max="4091" width="8.140625" style="2" bestFit="1" customWidth="1"/>
    <col min="4092" max="4336" width="9.140625" style="2"/>
    <col min="4337" max="4337" width="35.85546875" style="2" customWidth="1"/>
    <col min="4338" max="4338" width="8.5703125" style="2" customWidth="1"/>
    <col min="4339" max="4339" width="9.7109375" style="2" customWidth="1"/>
    <col min="4340" max="4340" width="9" style="2" customWidth="1"/>
    <col min="4341" max="4341" width="11.7109375" style="2" customWidth="1"/>
    <col min="4342" max="4342" width="11" style="2" customWidth="1"/>
    <col min="4343" max="4343" width="10.85546875" style="2" customWidth="1"/>
    <col min="4344" max="4344" width="10.7109375" style="2" customWidth="1"/>
    <col min="4345" max="4346" width="9.140625" style="2"/>
    <col min="4347" max="4347" width="8.140625" style="2" bestFit="1" customWidth="1"/>
    <col min="4348" max="4592" width="9.140625" style="2"/>
    <col min="4593" max="4593" width="35.85546875" style="2" customWidth="1"/>
    <col min="4594" max="4594" width="8.5703125" style="2" customWidth="1"/>
    <col min="4595" max="4595" width="9.7109375" style="2" customWidth="1"/>
    <col min="4596" max="4596" width="9" style="2" customWidth="1"/>
    <col min="4597" max="4597" width="11.7109375" style="2" customWidth="1"/>
    <col min="4598" max="4598" width="11" style="2" customWidth="1"/>
    <col min="4599" max="4599" width="10.85546875" style="2" customWidth="1"/>
    <col min="4600" max="4600" width="10.7109375" style="2" customWidth="1"/>
    <col min="4601" max="4602" width="9.140625" style="2"/>
    <col min="4603" max="4603" width="8.140625" style="2" bestFit="1" customWidth="1"/>
    <col min="4604" max="4848" width="9.140625" style="2"/>
    <col min="4849" max="4849" width="35.85546875" style="2" customWidth="1"/>
    <col min="4850" max="4850" width="8.5703125" style="2" customWidth="1"/>
    <col min="4851" max="4851" width="9.7109375" style="2" customWidth="1"/>
    <col min="4852" max="4852" width="9" style="2" customWidth="1"/>
    <col min="4853" max="4853" width="11.7109375" style="2" customWidth="1"/>
    <col min="4854" max="4854" width="11" style="2" customWidth="1"/>
    <col min="4855" max="4855" width="10.85546875" style="2" customWidth="1"/>
    <col min="4856" max="4856" width="10.7109375" style="2" customWidth="1"/>
    <col min="4857" max="4858" width="9.140625" style="2"/>
    <col min="4859" max="4859" width="8.140625" style="2" bestFit="1" customWidth="1"/>
    <col min="4860" max="5104" width="9.140625" style="2"/>
    <col min="5105" max="5105" width="35.85546875" style="2" customWidth="1"/>
    <col min="5106" max="5106" width="8.5703125" style="2" customWidth="1"/>
    <col min="5107" max="5107" width="9.7109375" style="2" customWidth="1"/>
    <col min="5108" max="5108" width="9" style="2" customWidth="1"/>
    <col min="5109" max="5109" width="11.7109375" style="2" customWidth="1"/>
    <col min="5110" max="5110" width="11" style="2" customWidth="1"/>
    <col min="5111" max="5111" width="10.85546875" style="2" customWidth="1"/>
    <col min="5112" max="5112" width="10.7109375" style="2" customWidth="1"/>
    <col min="5113" max="5114" width="9.140625" style="2"/>
    <col min="5115" max="5115" width="8.140625" style="2" bestFit="1" customWidth="1"/>
    <col min="5116" max="5360" width="9.140625" style="2"/>
    <col min="5361" max="5361" width="35.85546875" style="2" customWidth="1"/>
    <col min="5362" max="5362" width="8.5703125" style="2" customWidth="1"/>
    <col min="5363" max="5363" width="9.7109375" style="2" customWidth="1"/>
    <col min="5364" max="5364" width="9" style="2" customWidth="1"/>
    <col min="5365" max="5365" width="11.7109375" style="2" customWidth="1"/>
    <col min="5366" max="5366" width="11" style="2" customWidth="1"/>
    <col min="5367" max="5367" width="10.85546875" style="2" customWidth="1"/>
    <col min="5368" max="5368" width="10.7109375" style="2" customWidth="1"/>
    <col min="5369" max="5370" width="9.140625" style="2"/>
    <col min="5371" max="5371" width="8.140625" style="2" bestFit="1" customWidth="1"/>
    <col min="5372" max="5616" width="9.140625" style="2"/>
    <col min="5617" max="5617" width="35.85546875" style="2" customWidth="1"/>
    <col min="5618" max="5618" width="8.5703125" style="2" customWidth="1"/>
    <col min="5619" max="5619" width="9.7109375" style="2" customWidth="1"/>
    <col min="5620" max="5620" width="9" style="2" customWidth="1"/>
    <col min="5621" max="5621" width="11.7109375" style="2" customWidth="1"/>
    <col min="5622" max="5622" width="11" style="2" customWidth="1"/>
    <col min="5623" max="5623" width="10.85546875" style="2" customWidth="1"/>
    <col min="5624" max="5624" width="10.7109375" style="2" customWidth="1"/>
    <col min="5625" max="5626" width="9.140625" style="2"/>
    <col min="5627" max="5627" width="8.140625" style="2" bestFit="1" customWidth="1"/>
    <col min="5628" max="5872" width="9.140625" style="2"/>
    <col min="5873" max="5873" width="35.85546875" style="2" customWidth="1"/>
    <col min="5874" max="5874" width="8.5703125" style="2" customWidth="1"/>
    <col min="5875" max="5875" width="9.7109375" style="2" customWidth="1"/>
    <col min="5876" max="5876" width="9" style="2" customWidth="1"/>
    <col min="5877" max="5877" width="11.7109375" style="2" customWidth="1"/>
    <col min="5878" max="5878" width="11" style="2" customWidth="1"/>
    <col min="5879" max="5879" width="10.85546875" style="2" customWidth="1"/>
    <col min="5880" max="5880" width="10.7109375" style="2" customWidth="1"/>
    <col min="5881" max="5882" width="9.140625" style="2"/>
    <col min="5883" max="5883" width="8.140625" style="2" bestFit="1" customWidth="1"/>
    <col min="5884" max="6128" width="9.140625" style="2"/>
    <col min="6129" max="6129" width="35.85546875" style="2" customWidth="1"/>
    <col min="6130" max="6130" width="8.5703125" style="2" customWidth="1"/>
    <col min="6131" max="6131" width="9.7109375" style="2" customWidth="1"/>
    <col min="6132" max="6132" width="9" style="2" customWidth="1"/>
    <col min="6133" max="6133" width="11.7109375" style="2" customWidth="1"/>
    <col min="6134" max="6134" width="11" style="2" customWidth="1"/>
    <col min="6135" max="6135" width="10.85546875" style="2" customWidth="1"/>
    <col min="6136" max="6136" width="10.7109375" style="2" customWidth="1"/>
    <col min="6137" max="6138" width="9.140625" style="2"/>
    <col min="6139" max="6139" width="8.140625" style="2" bestFit="1" customWidth="1"/>
    <col min="6140" max="6384" width="9.140625" style="2"/>
    <col min="6385" max="6385" width="35.85546875" style="2" customWidth="1"/>
    <col min="6386" max="6386" width="8.5703125" style="2" customWidth="1"/>
    <col min="6387" max="6387" width="9.7109375" style="2" customWidth="1"/>
    <col min="6388" max="6388" width="9" style="2" customWidth="1"/>
    <col min="6389" max="6389" width="11.7109375" style="2" customWidth="1"/>
    <col min="6390" max="6390" width="11" style="2" customWidth="1"/>
    <col min="6391" max="6391" width="10.85546875" style="2" customWidth="1"/>
    <col min="6392" max="6392" width="10.7109375" style="2" customWidth="1"/>
    <col min="6393" max="6394" width="9.140625" style="2"/>
    <col min="6395" max="6395" width="8.140625" style="2" bestFit="1" customWidth="1"/>
    <col min="6396" max="6640" width="9.140625" style="2"/>
    <col min="6641" max="6641" width="35.85546875" style="2" customWidth="1"/>
    <col min="6642" max="6642" width="8.5703125" style="2" customWidth="1"/>
    <col min="6643" max="6643" width="9.7109375" style="2" customWidth="1"/>
    <col min="6644" max="6644" width="9" style="2" customWidth="1"/>
    <col min="6645" max="6645" width="11.7109375" style="2" customWidth="1"/>
    <col min="6646" max="6646" width="11" style="2" customWidth="1"/>
    <col min="6647" max="6647" width="10.85546875" style="2" customWidth="1"/>
    <col min="6648" max="6648" width="10.7109375" style="2" customWidth="1"/>
    <col min="6649" max="6650" width="9.140625" style="2"/>
    <col min="6651" max="6651" width="8.140625" style="2" bestFit="1" customWidth="1"/>
    <col min="6652" max="6896" width="9.140625" style="2"/>
    <col min="6897" max="6897" width="35.85546875" style="2" customWidth="1"/>
    <col min="6898" max="6898" width="8.5703125" style="2" customWidth="1"/>
    <col min="6899" max="6899" width="9.7109375" style="2" customWidth="1"/>
    <col min="6900" max="6900" width="9" style="2" customWidth="1"/>
    <col min="6901" max="6901" width="11.7109375" style="2" customWidth="1"/>
    <col min="6902" max="6902" width="11" style="2" customWidth="1"/>
    <col min="6903" max="6903" width="10.85546875" style="2" customWidth="1"/>
    <col min="6904" max="6904" width="10.7109375" style="2" customWidth="1"/>
    <col min="6905" max="6906" width="9.140625" style="2"/>
    <col min="6907" max="6907" width="8.140625" style="2" bestFit="1" customWidth="1"/>
    <col min="6908" max="7152" width="9.140625" style="2"/>
    <col min="7153" max="7153" width="35.85546875" style="2" customWidth="1"/>
    <col min="7154" max="7154" width="8.5703125" style="2" customWidth="1"/>
    <col min="7155" max="7155" width="9.7109375" style="2" customWidth="1"/>
    <col min="7156" max="7156" width="9" style="2" customWidth="1"/>
    <col min="7157" max="7157" width="11.7109375" style="2" customWidth="1"/>
    <col min="7158" max="7158" width="11" style="2" customWidth="1"/>
    <col min="7159" max="7159" width="10.85546875" style="2" customWidth="1"/>
    <col min="7160" max="7160" width="10.7109375" style="2" customWidth="1"/>
    <col min="7161" max="7162" width="9.140625" style="2"/>
    <col min="7163" max="7163" width="8.140625" style="2" bestFit="1" customWidth="1"/>
    <col min="7164" max="7408" width="9.140625" style="2"/>
    <col min="7409" max="7409" width="35.85546875" style="2" customWidth="1"/>
    <col min="7410" max="7410" width="8.5703125" style="2" customWidth="1"/>
    <col min="7411" max="7411" width="9.7109375" style="2" customWidth="1"/>
    <col min="7412" max="7412" width="9" style="2" customWidth="1"/>
    <col min="7413" max="7413" width="11.7109375" style="2" customWidth="1"/>
    <col min="7414" max="7414" width="11" style="2" customWidth="1"/>
    <col min="7415" max="7415" width="10.85546875" style="2" customWidth="1"/>
    <col min="7416" max="7416" width="10.7109375" style="2" customWidth="1"/>
    <col min="7417" max="7418" width="9.140625" style="2"/>
    <col min="7419" max="7419" width="8.140625" style="2" bestFit="1" customWidth="1"/>
    <col min="7420" max="7664" width="9.140625" style="2"/>
    <col min="7665" max="7665" width="35.85546875" style="2" customWidth="1"/>
    <col min="7666" max="7666" width="8.5703125" style="2" customWidth="1"/>
    <col min="7667" max="7667" width="9.7109375" style="2" customWidth="1"/>
    <col min="7668" max="7668" width="9" style="2" customWidth="1"/>
    <col min="7669" max="7669" width="11.7109375" style="2" customWidth="1"/>
    <col min="7670" max="7670" width="11" style="2" customWidth="1"/>
    <col min="7671" max="7671" width="10.85546875" style="2" customWidth="1"/>
    <col min="7672" max="7672" width="10.7109375" style="2" customWidth="1"/>
    <col min="7673" max="7674" width="9.140625" style="2"/>
    <col min="7675" max="7675" width="8.140625" style="2" bestFit="1" customWidth="1"/>
    <col min="7676" max="7920" width="9.140625" style="2"/>
    <col min="7921" max="7921" width="35.85546875" style="2" customWidth="1"/>
    <col min="7922" max="7922" width="8.5703125" style="2" customWidth="1"/>
    <col min="7923" max="7923" width="9.7109375" style="2" customWidth="1"/>
    <col min="7924" max="7924" width="9" style="2" customWidth="1"/>
    <col min="7925" max="7925" width="11.7109375" style="2" customWidth="1"/>
    <col min="7926" max="7926" width="11" style="2" customWidth="1"/>
    <col min="7927" max="7927" width="10.85546875" style="2" customWidth="1"/>
    <col min="7928" max="7928" width="10.7109375" style="2" customWidth="1"/>
    <col min="7929" max="7930" width="9.140625" style="2"/>
    <col min="7931" max="7931" width="8.140625" style="2" bestFit="1" customWidth="1"/>
    <col min="7932" max="8176" width="9.140625" style="2"/>
    <col min="8177" max="8177" width="35.85546875" style="2" customWidth="1"/>
    <col min="8178" max="8178" width="8.5703125" style="2" customWidth="1"/>
    <col min="8179" max="8179" width="9.7109375" style="2" customWidth="1"/>
    <col min="8180" max="8180" width="9" style="2" customWidth="1"/>
    <col min="8181" max="8181" width="11.7109375" style="2" customWidth="1"/>
    <col min="8182" max="8182" width="11" style="2" customWidth="1"/>
    <col min="8183" max="8183" width="10.85546875" style="2" customWidth="1"/>
    <col min="8184" max="8184" width="10.7109375" style="2" customWidth="1"/>
    <col min="8185" max="8186" width="9.140625" style="2"/>
    <col min="8187" max="8187" width="8.140625" style="2" bestFit="1" customWidth="1"/>
    <col min="8188" max="8432" width="9.140625" style="2"/>
    <col min="8433" max="8433" width="35.85546875" style="2" customWidth="1"/>
    <col min="8434" max="8434" width="8.5703125" style="2" customWidth="1"/>
    <col min="8435" max="8435" width="9.7109375" style="2" customWidth="1"/>
    <col min="8436" max="8436" width="9" style="2" customWidth="1"/>
    <col min="8437" max="8437" width="11.7109375" style="2" customWidth="1"/>
    <col min="8438" max="8438" width="11" style="2" customWidth="1"/>
    <col min="8439" max="8439" width="10.85546875" style="2" customWidth="1"/>
    <col min="8440" max="8440" width="10.7109375" style="2" customWidth="1"/>
    <col min="8441" max="8442" width="9.140625" style="2"/>
    <col min="8443" max="8443" width="8.140625" style="2" bestFit="1" customWidth="1"/>
    <col min="8444" max="8688" width="9.140625" style="2"/>
    <col min="8689" max="8689" width="35.85546875" style="2" customWidth="1"/>
    <col min="8690" max="8690" width="8.5703125" style="2" customWidth="1"/>
    <col min="8691" max="8691" width="9.7109375" style="2" customWidth="1"/>
    <col min="8692" max="8692" width="9" style="2" customWidth="1"/>
    <col min="8693" max="8693" width="11.7109375" style="2" customWidth="1"/>
    <col min="8694" max="8694" width="11" style="2" customWidth="1"/>
    <col min="8695" max="8695" width="10.85546875" style="2" customWidth="1"/>
    <col min="8696" max="8696" width="10.7109375" style="2" customWidth="1"/>
    <col min="8697" max="8698" width="9.140625" style="2"/>
    <col min="8699" max="8699" width="8.140625" style="2" bestFit="1" customWidth="1"/>
    <col min="8700" max="8944" width="9.140625" style="2"/>
    <col min="8945" max="8945" width="35.85546875" style="2" customWidth="1"/>
    <col min="8946" max="8946" width="8.5703125" style="2" customWidth="1"/>
    <col min="8947" max="8947" width="9.7109375" style="2" customWidth="1"/>
    <col min="8948" max="8948" width="9" style="2" customWidth="1"/>
    <col min="8949" max="8949" width="11.7109375" style="2" customWidth="1"/>
    <col min="8950" max="8950" width="11" style="2" customWidth="1"/>
    <col min="8951" max="8951" width="10.85546875" style="2" customWidth="1"/>
    <col min="8952" max="8952" width="10.7109375" style="2" customWidth="1"/>
    <col min="8953" max="8954" width="9.140625" style="2"/>
    <col min="8955" max="8955" width="8.140625" style="2" bestFit="1" customWidth="1"/>
    <col min="8956" max="9200" width="9.140625" style="2"/>
    <col min="9201" max="9201" width="35.85546875" style="2" customWidth="1"/>
    <col min="9202" max="9202" width="8.5703125" style="2" customWidth="1"/>
    <col min="9203" max="9203" width="9.7109375" style="2" customWidth="1"/>
    <col min="9204" max="9204" width="9" style="2" customWidth="1"/>
    <col min="9205" max="9205" width="11.7109375" style="2" customWidth="1"/>
    <col min="9206" max="9206" width="11" style="2" customWidth="1"/>
    <col min="9207" max="9207" width="10.85546875" style="2" customWidth="1"/>
    <col min="9208" max="9208" width="10.7109375" style="2" customWidth="1"/>
    <col min="9209" max="9210" width="9.140625" style="2"/>
    <col min="9211" max="9211" width="8.140625" style="2" bestFit="1" customWidth="1"/>
    <col min="9212" max="9456" width="9.140625" style="2"/>
    <col min="9457" max="9457" width="35.85546875" style="2" customWidth="1"/>
    <col min="9458" max="9458" width="8.5703125" style="2" customWidth="1"/>
    <col min="9459" max="9459" width="9.7109375" style="2" customWidth="1"/>
    <col min="9460" max="9460" width="9" style="2" customWidth="1"/>
    <col min="9461" max="9461" width="11.7109375" style="2" customWidth="1"/>
    <col min="9462" max="9462" width="11" style="2" customWidth="1"/>
    <col min="9463" max="9463" width="10.85546875" style="2" customWidth="1"/>
    <col min="9464" max="9464" width="10.7109375" style="2" customWidth="1"/>
    <col min="9465" max="9466" width="9.140625" style="2"/>
    <col min="9467" max="9467" width="8.140625" style="2" bestFit="1" customWidth="1"/>
    <col min="9468" max="9712" width="9.140625" style="2"/>
    <col min="9713" max="9713" width="35.85546875" style="2" customWidth="1"/>
    <col min="9714" max="9714" width="8.5703125" style="2" customWidth="1"/>
    <col min="9715" max="9715" width="9.7109375" style="2" customWidth="1"/>
    <col min="9716" max="9716" width="9" style="2" customWidth="1"/>
    <col min="9717" max="9717" width="11.7109375" style="2" customWidth="1"/>
    <col min="9718" max="9718" width="11" style="2" customWidth="1"/>
    <col min="9719" max="9719" width="10.85546875" style="2" customWidth="1"/>
    <col min="9720" max="9720" width="10.7109375" style="2" customWidth="1"/>
    <col min="9721" max="9722" width="9.140625" style="2"/>
    <col min="9723" max="9723" width="8.140625" style="2" bestFit="1" customWidth="1"/>
    <col min="9724" max="9968" width="9.140625" style="2"/>
    <col min="9969" max="9969" width="35.85546875" style="2" customWidth="1"/>
    <col min="9970" max="9970" width="8.5703125" style="2" customWidth="1"/>
    <col min="9971" max="9971" width="9.7109375" style="2" customWidth="1"/>
    <col min="9972" max="9972" width="9" style="2" customWidth="1"/>
    <col min="9973" max="9973" width="11.7109375" style="2" customWidth="1"/>
    <col min="9974" max="9974" width="11" style="2" customWidth="1"/>
    <col min="9975" max="9975" width="10.85546875" style="2" customWidth="1"/>
    <col min="9976" max="9976" width="10.7109375" style="2" customWidth="1"/>
    <col min="9977" max="9978" width="9.140625" style="2"/>
    <col min="9979" max="9979" width="8.140625" style="2" bestFit="1" customWidth="1"/>
    <col min="9980" max="10224" width="9.140625" style="2"/>
    <col min="10225" max="10225" width="35.85546875" style="2" customWidth="1"/>
    <col min="10226" max="10226" width="8.5703125" style="2" customWidth="1"/>
    <col min="10227" max="10227" width="9.7109375" style="2" customWidth="1"/>
    <col min="10228" max="10228" width="9" style="2" customWidth="1"/>
    <col min="10229" max="10229" width="11.7109375" style="2" customWidth="1"/>
    <col min="10230" max="10230" width="11" style="2" customWidth="1"/>
    <col min="10231" max="10231" width="10.85546875" style="2" customWidth="1"/>
    <col min="10232" max="10232" width="10.7109375" style="2" customWidth="1"/>
    <col min="10233" max="10234" width="9.140625" style="2"/>
    <col min="10235" max="10235" width="8.140625" style="2" bestFit="1" customWidth="1"/>
    <col min="10236" max="10480" width="9.140625" style="2"/>
    <col min="10481" max="10481" width="35.85546875" style="2" customWidth="1"/>
    <col min="10482" max="10482" width="8.5703125" style="2" customWidth="1"/>
    <col min="10483" max="10483" width="9.7109375" style="2" customWidth="1"/>
    <col min="10484" max="10484" width="9" style="2" customWidth="1"/>
    <col min="10485" max="10485" width="11.7109375" style="2" customWidth="1"/>
    <col min="10486" max="10486" width="11" style="2" customWidth="1"/>
    <col min="10487" max="10487" width="10.85546875" style="2" customWidth="1"/>
    <col min="10488" max="10488" width="10.7109375" style="2" customWidth="1"/>
    <col min="10489" max="10490" width="9.140625" style="2"/>
    <col min="10491" max="10491" width="8.140625" style="2" bestFit="1" customWidth="1"/>
    <col min="10492" max="10736" width="9.140625" style="2"/>
    <col min="10737" max="10737" width="35.85546875" style="2" customWidth="1"/>
    <col min="10738" max="10738" width="8.5703125" style="2" customWidth="1"/>
    <col min="10739" max="10739" width="9.7109375" style="2" customWidth="1"/>
    <col min="10740" max="10740" width="9" style="2" customWidth="1"/>
    <col min="10741" max="10741" width="11.7109375" style="2" customWidth="1"/>
    <col min="10742" max="10742" width="11" style="2" customWidth="1"/>
    <col min="10743" max="10743" width="10.85546875" style="2" customWidth="1"/>
    <col min="10744" max="10744" width="10.7109375" style="2" customWidth="1"/>
    <col min="10745" max="10746" width="9.140625" style="2"/>
    <col min="10747" max="10747" width="8.140625" style="2" bestFit="1" customWidth="1"/>
    <col min="10748" max="10992" width="9.140625" style="2"/>
    <col min="10993" max="10993" width="35.85546875" style="2" customWidth="1"/>
    <col min="10994" max="10994" width="8.5703125" style="2" customWidth="1"/>
    <col min="10995" max="10995" width="9.7109375" style="2" customWidth="1"/>
    <col min="10996" max="10996" width="9" style="2" customWidth="1"/>
    <col min="10997" max="10997" width="11.7109375" style="2" customWidth="1"/>
    <col min="10998" max="10998" width="11" style="2" customWidth="1"/>
    <col min="10999" max="10999" width="10.85546875" style="2" customWidth="1"/>
    <col min="11000" max="11000" width="10.7109375" style="2" customWidth="1"/>
    <col min="11001" max="11002" width="9.140625" style="2"/>
    <col min="11003" max="11003" width="8.140625" style="2" bestFit="1" customWidth="1"/>
    <col min="11004" max="11248" width="9.140625" style="2"/>
    <col min="11249" max="11249" width="35.85546875" style="2" customWidth="1"/>
    <col min="11250" max="11250" width="8.5703125" style="2" customWidth="1"/>
    <col min="11251" max="11251" width="9.7109375" style="2" customWidth="1"/>
    <col min="11252" max="11252" width="9" style="2" customWidth="1"/>
    <col min="11253" max="11253" width="11.7109375" style="2" customWidth="1"/>
    <col min="11254" max="11254" width="11" style="2" customWidth="1"/>
    <col min="11255" max="11255" width="10.85546875" style="2" customWidth="1"/>
    <col min="11256" max="11256" width="10.7109375" style="2" customWidth="1"/>
    <col min="11257" max="11258" width="9.140625" style="2"/>
    <col min="11259" max="11259" width="8.140625" style="2" bestFit="1" customWidth="1"/>
    <col min="11260" max="11504" width="9.140625" style="2"/>
    <col min="11505" max="11505" width="35.85546875" style="2" customWidth="1"/>
    <col min="11506" max="11506" width="8.5703125" style="2" customWidth="1"/>
    <col min="11507" max="11507" width="9.7109375" style="2" customWidth="1"/>
    <col min="11508" max="11508" width="9" style="2" customWidth="1"/>
    <col min="11509" max="11509" width="11.7109375" style="2" customWidth="1"/>
    <col min="11510" max="11510" width="11" style="2" customWidth="1"/>
    <col min="11511" max="11511" width="10.85546875" style="2" customWidth="1"/>
    <col min="11512" max="11512" width="10.7109375" style="2" customWidth="1"/>
    <col min="11513" max="11514" width="9.140625" style="2"/>
    <col min="11515" max="11515" width="8.140625" style="2" bestFit="1" customWidth="1"/>
    <col min="11516" max="11760" width="9.140625" style="2"/>
    <col min="11761" max="11761" width="35.85546875" style="2" customWidth="1"/>
    <col min="11762" max="11762" width="8.5703125" style="2" customWidth="1"/>
    <col min="11763" max="11763" width="9.7109375" style="2" customWidth="1"/>
    <col min="11764" max="11764" width="9" style="2" customWidth="1"/>
    <col min="11765" max="11765" width="11.7109375" style="2" customWidth="1"/>
    <col min="11766" max="11766" width="11" style="2" customWidth="1"/>
    <col min="11767" max="11767" width="10.85546875" style="2" customWidth="1"/>
    <col min="11768" max="11768" width="10.7109375" style="2" customWidth="1"/>
    <col min="11769" max="11770" width="9.140625" style="2"/>
    <col min="11771" max="11771" width="8.140625" style="2" bestFit="1" customWidth="1"/>
    <col min="11772" max="12016" width="9.140625" style="2"/>
    <col min="12017" max="12017" width="35.85546875" style="2" customWidth="1"/>
    <col min="12018" max="12018" width="8.5703125" style="2" customWidth="1"/>
    <col min="12019" max="12019" width="9.7109375" style="2" customWidth="1"/>
    <col min="12020" max="12020" width="9" style="2" customWidth="1"/>
    <col min="12021" max="12021" width="11.7109375" style="2" customWidth="1"/>
    <col min="12022" max="12022" width="11" style="2" customWidth="1"/>
    <col min="12023" max="12023" width="10.85546875" style="2" customWidth="1"/>
    <col min="12024" max="12024" width="10.7109375" style="2" customWidth="1"/>
    <col min="12025" max="12026" width="9.140625" style="2"/>
    <col min="12027" max="12027" width="8.140625" style="2" bestFit="1" customWidth="1"/>
    <col min="12028" max="12272" width="9.140625" style="2"/>
    <col min="12273" max="12273" width="35.85546875" style="2" customWidth="1"/>
    <col min="12274" max="12274" width="8.5703125" style="2" customWidth="1"/>
    <col min="12275" max="12275" width="9.7109375" style="2" customWidth="1"/>
    <col min="12276" max="12276" width="9" style="2" customWidth="1"/>
    <col min="12277" max="12277" width="11.7109375" style="2" customWidth="1"/>
    <col min="12278" max="12278" width="11" style="2" customWidth="1"/>
    <col min="12279" max="12279" width="10.85546875" style="2" customWidth="1"/>
    <col min="12280" max="12280" width="10.7109375" style="2" customWidth="1"/>
    <col min="12281" max="12282" width="9.140625" style="2"/>
    <col min="12283" max="12283" width="8.140625" style="2" bestFit="1" customWidth="1"/>
    <col min="12284" max="12528" width="9.140625" style="2"/>
    <col min="12529" max="12529" width="35.85546875" style="2" customWidth="1"/>
    <col min="12530" max="12530" width="8.5703125" style="2" customWidth="1"/>
    <col min="12531" max="12531" width="9.7109375" style="2" customWidth="1"/>
    <col min="12532" max="12532" width="9" style="2" customWidth="1"/>
    <col min="12533" max="12533" width="11.7109375" style="2" customWidth="1"/>
    <col min="12534" max="12534" width="11" style="2" customWidth="1"/>
    <col min="12535" max="12535" width="10.85546875" style="2" customWidth="1"/>
    <col min="12536" max="12536" width="10.7109375" style="2" customWidth="1"/>
    <col min="12537" max="12538" width="9.140625" style="2"/>
    <col min="12539" max="12539" width="8.140625" style="2" bestFit="1" customWidth="1"/>
    <col min="12540" max="12784" width="9.140625" style="2"/>
    <col min="12785" max="12785" width="35.85546875" style="2" customWidth="1"/>
    <col min="12786" max="12786" width="8.5703125" style="2" customWidth="1"/>
    <col min="12787" max="12787" width="9.7109375" style="2" customWidth="1"/>
    <col min="12788" max="12788" width="9" style="2" customWidth="1"/>
    <col min="12789" max="12789" width="11.7109375" style="2" customWidth="1"/>
    <col min="12790" max="12790" width="11" style="2" customWidth="1"/>
    <col min="12791" max="12791" width="10.85546875" style="2" customWidth="1"/>
    <col min="12792" max="12792" width="10.7109375" style="2" customWidth="1"/>
    <col min="12793" max="12794" width="9.140625" style="2"/>
    <col min="12795" max="12795" width="8.140625" style="2" bestFit="1" customWidth="1"/>
    <col min="12796" max="13040" width="9.140625" style="2"/>
    <col min="13041" max="13041" width="35.85546875" style="2" customWidth="1"/>
    <col min="13042" max="13042" width="8.5703125" style="2" customWidth="1"/>
    <col min="13043" max="13043" width="9.7109375" style="2" customWidth="1"/>
    <col min="13044" max="13044" width="9" style="2" customWidth="1"/>
    <col min="13045" max="13045" width="11.7109375" style="2" customWidth="1"/>
    <col min="13046" max="13046" width="11" style="2" customWidth="1"/>
    <col min="13047" max="13047" width="10.85546875" style="2" customWidth="1"/>
    <col min="13048" max="13048" width="10.7109375" style="2" customWidth="1"/>
    <col min="13049" max="13050" width="9.140625" style="2"/>
    <col min="13051" max="13051" width="8.140625" style="2" bestFit="1" customWidth="1"/>
    <col min="13052" max="13296" width="9.140625" style="2"/>
    <col min="13297" max="13297" width="35.85546875" style="2" customWidth="1"/>
    <col min="13298" max="13298" width="8.5703125" style="2" customWidth="1"/>
    <col min="13299" max="13299" width="9.7109375" style="2" customWidth="1"/>
    <col min="13300" max="13300" width="9" style="2" customWidth="1"/>
    <col min="13301" max="13301" width="11.7109375" style="2" customWidth="1"/>
    <col min="13302" max="13302" width="11" style="2" customWidth="1"/>
    <col min="13303" max="13303" width="10.85546875" style="2" customWidth="1"/>
    <col min="13304" max="13304" width="10.7109375" style="2" customWidth="1"/>
    <col min="13305" max="13306" width="9.140625" style="2"/>
    <col min="13307" max="13307" width="8.140625" style="2" bestFit="1" customWidth="1"/>
    <col min="13308" max="13552" width="9.140625" style="2"/>
    <col min="13553" max="13553" width="35.85546875" style="2" customWidth="1"/>
    <col min="13554" max="13554" width="8.5703125" style="2" customWidth="1"/>
    <col min="13555" max="13555" width="9.7109375" style="2" customWidth="1"/>
    <col min="13556" max="13556" width="9" style="2" customWidth="1"/>
    <col min="13557" max="13557" width="11.7109375" style="2" customWidth="1"/>
    <col min="13558" max="13558" width="11" style="2" customWidth="1"/>
    <col min="13559" max="13559" width="10.85546875" style="2" customWidth="1"/>
    <col min="13560" max="13560" width="10.7109375" style="2" customWidth="1"/>
    <col min="13561" max="13562" width="9.140625" style="2"/>
    <col min="13563" max="13563" width="8.140625" style="2" bestFit="1" customWidth="1"/>
    <col min="13564" max="13808" width="9.140625" style="2"/>
    <col min="13809" max="13809" width="35.85546875" style="2" customWidth="1"/>
    <col min="13810" max="13810" width="8.5703125" style="2" customWidth="1"/>
    <col min="13811" max="13811" width="9.7109375" style="2" customWidth="1"/>
    <col min="13812" max="13812" width="9" style="2" customWidth="1"/>
    <col min="13813" max="13813" width="11.7109375" style="2" customWidth="1"/>
    <col min="13814" max="13814" width="11" style="2" customWidth="1"/>
    <col min="13815" max="13815" width="10.85546875" style="2" customWidth="1"/>
    <col min="13816" max="13816" width="10.7109375" style="2" customWidth="1"/>
    <col min="13817" max="13818" width="9.140625" style="2"/>
    <col min="13819" max="13819" width="8.140625" style="2" bestFit="1" customWidth="1"/>
    <col min="13820" max="14064" width="9.140625" style="2"/>
    <col min="14065" max="14065" width="35.85546875" style="2" customWidth="1"/>
    <col min="14066" max="14066" width="8.5703125" style="2" customWidth="1"/>
    <col min="14067" max="14067" width="9.7109375" style="2" customWidth="1"/>
    <col min="14068" max="14068" width="9" style="2" customWidth="1"/>
    <col min="14069" max="14069" width="11.7109375" style="2" customWidth="1"/>
    <col min="14070" max="14070" width="11" style="2" customWidth="1"/>
    <col min="14071" max="14071" width="10.85546875" style="2" customWidth="1"/>
    <col min="14072" max="14072" width="10.7109375" style="2" customWidth="1"/>
    <col min="14073" max="14074" width="9.140625" style="2"/>
    <col min="14075" max="14075" width="8.140625" style="2" bestFit="1" customWidth="1"/>
    <col min="14076" max="14320" width="9.140625" style="2"/>
    <col min="14321" max="14321" width="35.85546875" style="2" customWidth="1"/>
    <col min="14322" max="14322" width="8.5703125" style="2" customWidth="1"/>
    <col min="14323" max="14323" width="9.7109375" style="2" customWidth="1"/>
    <col min="14324" max="14324" width="9" style="2" customWidth="1"/>
    <col min="14325" max="14325" width="11.7109375" style="2" customWidth="1"/>
    <col min="14326" max="14326" width="11" style="2" customWidth="1"/>
    <col min="14327" max="14327" width="10.85546875" style="2" customWidth="1"/>
    <col min="14328" max="14328" width="10.7109375" style="2" customWidth="1"/>
    <col min="14329" max="14330" width="9.140625" style="2"/>
    <col min="14331" max="14331" width="8.140625" style="2" bestFit="1" customWidth="1"/>
    <col min="14332" max="14576" width="9.140625" style="2"/>
    <col min="14577" max="14577" width="35.85546875" style="2" customWidth="1"/>
    <col min="14578" max="14578" width="8.5703125" style="2" customWidth="1"/>
    <col min="14579" max="14579" width="9.7109375" style="2" customWidth="1"/>
    <col min="14580" max="14580" width="9" style="2" customWidth="1"/>
    <col min="14581" max="14581" width="11.7109375" style="2" customWidth="1"/>
    <col min="14582" max="14582" width="11" style="2" customWidth="1"/>
    <col min="14583" max="14583" width="10.85546875" style="2" customWidth="1"/>
    <col min="14584" max="14584" width="10.7109375" style="2" customWidth="1"/>
    <col min="14585" max="14586" width="9.140625" style="2"/>
    <col min="14587" max="14587" width="8.140625" style="2" bestFit="1" customWidth="1"/>
    <col min="14588" max="14832" width="9.140625" style="2"/>
    <col min="14833" max="14833" width="35.85546875" style="2" customWidth="1"/>
    <col min="14834" max="14834" width="8.5703125" style="2" customWidth="1"/>
    <col min="14835" max="14835" width="9.7109375" style="2" customWidth="1"/>
    <col min="14836" max="14836" width="9" style="2" customWidth="1"/>
    <col min="14837" max="14837" width="11.7109375" style="2" customWidth="1"/>
    <col min="14838" max="14838" width="11" style="2" customWidth="1"/>
    <col min="14839" max="14839" width="10.85546875" style="2" customWidth="1"/>
    <col min="14840" max="14840" width="10.7109375" style="2" customWidth="1"/>
    <col min="14841" max="14842" width="9.140625" style="2"/>
    <col min="14843" max="14843" width="8.140625" style="2" bestFit="1" customWidth="1"/>
    <col min="14844" max="15088" width="9.140625" style="2"/>
    <col min="15089" max="15089" width="35.85546875" style="2" customWidth="1"/>
    <col min="15090" max="15090" width="8.5703125" style="2" customWidth="1"/>
    <col min="15091" max="15091" width="9.7109375" style="2" customWidth="1"/>
    <col min="15092" max="15092" width="9" style="2" customWidth="1"/>
    <col min="15093" max="15093" width="11.7109375" style="2" customWidth="1"/>
    <col min="15094" max="15094" width="11" style="2" customWidth="1"/>
    <col min="15095" max="15095" width="10.85546875" style="2" customWidth="1"/>
    <col min="15096" max="15096" width="10.7109375" style="2" customWidth="1"/>
    <col min="15097" max="15098" width="9.140625" style="2"/>
    <col min="15099" max="15099" width="8.140625" style="2" bestFit="1" customWidth="1"/>
    <col min="15100" max="15344" width="9.140625" style="2"/>
    <col min="15345" max="15345" width="35.85546875" style="2" customWidth="1"/>
    <col min="15346" max="15346" width="8.5703125" style="2" customWidth="1"/>
    <col min="15347" max="15347" width="9.7109375" style="2" customWidth="1"/>
    <col min="15348" max="15348" width="9" style="2" customWidth="1"/>
    <col min="15349" max="15349" width="11.7109375" style="2" customWidth="1"/>
    <col min="15350" max="15350" width="11" style="2" customWidth="1"/>
    <col min="15351" max="15351" width="10.85546875" style="2" customWidth="1"/>
    <col min="15352" max="15352" width="10.7109375" style="2" customWidth="1"/>
    <col min="15353" max="15354" width="9.140625" style="2"/>
    <col min="15355" max="15355" width="8.140625" style="2" bestFit="1" customWidth="1"/>
    <col min="15356" max="15600" width="9.140625" style="2"/>
    <col min="15601" max="15601" width="35.85546875" style="2" customWidth="1"/>
    <col min="15602" max="15602" width="8.5703125" style="2" customWidth="1"/>
    <col min="15603" max="15603" width="9.7109375" style="2" customWidth="1"/>
    <col min="15604" max="15604" width="9" style="2" customWidth="1"/>
    <col min="15605" max="15605" width="11.7109375" style="2" customWidth="1"/>
    <col min="15606" max="15606" width="11" style="2" customWidth="1"/>
    <col min="15607" max="15607" width="10.85546875" style="2" customWidth="1"/>
    <col min="15608" max="15608" width="10.7109375" style="2" customWidth="1"/>
    <col min="15609" max="15610" width="9.140625" style="2"/>
    <col min="15611" max="15611" width="8.140625" style="2" bestFit="1" customWidth="1"/>
    <col min="15612" max="15856" width="9.140625" style="2"/>
    <col min="15857" max="15857" width="35.85546875" style="2" customWidth="1"/>
    <col min="15858" max="15858" width="8.5703125" style="2" customWidth="1"/>
    <col min="15859" max="15859" width="9.7109375" style="2" customWidth="1"/>
    <col min="15860" max="15860" width="9" style="2" customWidth="1"/>
    <col min="15861" max="15861" width="11.7109375" style="2" customWidth="1"/>
    <col min="15862" max="15862" width="11" style="2" customWidth="1"/>
    <col min="15863" max="15863" width="10.85546875" style="2" customWidth="1"/>
    <col min="15864" max="15864" width="10.7109375" style="2" customWidth="1"/>
    <col min="15865" max="15866" width="9.140625" style="2"/>
    <col min="15867" max="15867" width="8.140625" style="2" bestFit="1" customWidth="1"/>
    <col min="15868" max="16112" width="9.140625" style="2"/>
    <col min="16113" max="16113" width="35.85546875" style="2" customWidth="1"/>
    <col min="16114" max="16114" width="8.5703125" style="2" customWidth="1"/>
    <col min="16115" max="16115" width="9.7109375" style="2" customWidth="1"/>
    <col min="16116" max="16116" width="9" style="2" customWidth="1"/>
    <col min="16117" max="16117" width="11.7109375" style="2" customWidth="1"/>
    <col min="16118" max="16118" width="11" style="2" customWidth="1"/>
    <col min="16119" max="16119" width="10.85546875" style="2" customWidth="1"/>
    <col min="16120" max="16120" width="10.7109375" style="2" customWidth="1"/>
    <col min="16121" max="16122" width="9.140625" style="2"/>
    <col min="16123" max="16123" width="8.140625" style="2" bestFit="1" customWidth="1"/>
    <col min="16124" max="16384" width="9.140625" style="2"/>
  </cols>
  <sheetData>
    <row r="1" spans="1:15" x14ac:dyDescent="0.25">
      <c r="A1" s="14" t="s">
        <v>106</v>
      </c>
      <c r="B1" s="14"/>
      <c r="C1" s="15"/>
      <c r="D1" s="15"/>
      <c r="E1" s="15"/>
      <c r="F1" s="15"/>
      <c r="G1" s="15"/>
      <c r="I1" s="14" t="s">
        <v>106</v>
      </c>
      <c r="J1" s="14"/>
      <c r="K1" s="15"/>
      <c r="L1" s="15"/>
      <c r="M1" s="15"/>
      <c r="N1" s="15"/>
      <c r="O1" s="15"/>
    </row>
    <row r="2" spans="1:15" x14ac:dyDescent="0.25">
      <c r="A2" s="14" t="s">
        <v>311</v>
      </c>
      <c r="B2" s="14"/>
      <c r="C2" s="14"/>
      <c r="D2" s="14"/>
      <c r="E2" s="14"/>
      <c r="F2" s="14"/>
      <c r="G2" s="14"/>
      <c r="I2" s="14" t="s">
        <v>311</v>
      </c>
      <c r="J2" s="14"/>
      <c r="K2" s="14"/>
      <c r="L2" s="14"/>
      <c r="M2" s="14"/>
      <c r="N2" s="14"/>
      <c r="O2" s="14"/>
    </row>
    <row r="3" spans="1:15" x14ac:dyDescent="0.25">
      <c r="A3" s="15"/>
      <c r="B3" s="15"/>
      <c r="C3" s="15"/>
      <c r="D3" s="15"/>
      <c r="E3" s="15"/>
      <c r="F3" s="15"/>
      <c r="G3" s="15"/>
      <c r="I3" s="15"/>
      <c r="J3" s="15"/>
      <c r="K3" s="15"/>
      <c r="L3" s="15"/>
      <c r="M3" s="15"/>
      <c r="N3" s="15"/>
      <c r="O3" s="15"/>
    </row>
    <row r="4" spans="1:15" ht="27" x14ac:dyDescent="0.25">
      <c r="A4" s="16" t="s">
        <v>1</v>
      </c>
      <c r="B4" s="17" t="s">
        <v>2</v>
      </c>
      <c r="C4" s="17" t="s">
        <v>3</v>
      </c>
      <c r="D4" s="17" t="s">
        <v>4</v>
      </c>
      <c r="E4" s="17" t="s">
        <v>5</v>
      </c>
      <c r="F4" s="17" t="s">
        <v>6</v>
      </c>
      <c r="G4" s="17" t="s">
        <v>295</v>
      </c>
      <c r="I4" s="16" t="s">
        <v>1</v>
      </c>
      <c r="J4" s="17" t="s">
        <v>2</v>
      </c>
      <c r="K4" s="17" t="s">
        <v>3</v>
      </c>
      <c r="L4" s="17" t="s">
        <v>4</v>
      </c>
      <c r="M4" s="17" t="s">
        <v>5</v>
      </c>
      <c r="N4" s="17" t="s">
        <v>6</v>
      </c>
      <c r="O4" s="17" t="s">
        <v>295</v>
      </c>
    </row>
    <row r="5" spans="1:15" x14ac:dyDescent="0.25">
      <c r="A5" s="15"/>
      <c r="B5" s="21"/>
      <c r="C5" s="21"/>
      <c r="D5" s="21"/>
      <c r="E5" s="21"/>
      <c r="F5" s="21"/>
      <c r="G5" s="21"/>
      <c r="I5" s="15"/>
      <c r="J5" s="21"/>
      <c r="K5" s="21"/>
      <c r="L5" s="21"/>
      <c r="M5" s="21"/>
      <c r="N5" s="21"/>
      <c r="O5" s="21"/>
    </row>
    <row r="6" spans="1:15" x14ac:dyDescent="0.25">
      <c r="A6" s="18" t="s">
        <v>7</v>
      </c>
      <c r="B6" s="19">
        <v>1745</v>
      </c>
      <c r="C6" s="19">
        <v>16801</v>
      </c>
      <c r="D6" s="19">
        <v>15283</v>
      </c>
      <c r="E6" s="19">
        <v>6199843</v>
      </c>
      <c r="F6" s="19">
        <v>1800531</v>
      </c>
      <c r="G6" s="19">
        <v>1790295</v>
      </c>
      <c r="H6" s="4"/>
      <c r="I6" s="18" t="s">
        <v>7</v>
      </c>
      <c r="J6" s="19">
        <v>1745</v>
      </c>
      <c r="K6" s="19">
        <v>16801</v>
      </c>
      <c r="L6" s="19">
        <v>15283</v>
      </c>
      <c r="M6" s="19">
        <v>6199843</v>
      </c>
      <c r="N6" s="19">
        <v>1800531</v>
      </c>
      <c r="O6" s="19">
        <v>1790295</v>
      </c>
    </row>
    <row r="7" spans="1:15" x14ac:dyDescent="0.25">
      <c r="A7" s="18" t="s">
        <v>8</v>
      </c>
      <c r="B7" s="19">
        <v>0</v>
      </c>
      <c r="C7" s="19">
        <v>0</v>
      </c>
      <c r="D7" s="19">
        <v>0</v>
      </c>
      <c r="E7" s="19">
        <v>0</v>
      </c>
      <c r="F7" s="19">
        <v>0</v>
      </c>
      <c r="G7" s="19">
        <v>0</v>
      </c>
      <c r="H7" s="4"/>
      <c r="I7" s="18" t="s">
        <v>8</v>
      </c>
      <c r="J7" s="19">
        <v>0</v>
      </c>
      <c r="K7" s="19">
        <v>0</v>
      </c>
      <c r="L7" s="19">
        <v>0</v>
      </c>
      <c r="M7" s="19">
        <v>0</v>
      </c>
      <c r="N7" s="19">
        <v>0</v>
      </c>
      <c r="O7" s="19">
        <v>0</v>
      </c>
    </row>
    <row r="8" spans="1:15" x14ac:dyDescent="0.25">
      <c r="A8" s="18" t="s">
        <v>9</v>
      </c>
      <c r="B8" s="19">
        <v>12</v>
      </c>
      <c r="C8" s="19">
        <v>1767</v>
      </c>
      <c r="D8" s="19">
        <v>1767</v>
      </c>
      <c r="E8" s="19">
        <v>3233243</v>
      </c>
      <c r="F8" s="19">
        <v>715325</v>
      </c>
      <c r="G8" s="19">
        <v>420567</v>
      </c>
      <c r="H8" s="4"/>
      <c r="I8" s="18" t="s">
        <v>9</v>
      </c>
      <c r="J8" s="19">
        <v>12</v>
      </c>
      <c r="K8" s="19">
        <v>1767</v>
      </c>
      <c r="L8" s="19">
        <v>1767</v>
      </c>
      <c r="M8" s="19">
        <v>3233243</v>
      </c>
      <c r="N8" s="19">
        <v>715325</v>
      </c>
      <c r="O8" s="19">
        <v>420567</v>
      </c>
    </row>
    <row r="9" spans="1:15" x14ac:dyDescent="0.25">
      <c r="A9" s="18" t="s">
        <v>10</v>
      </c>
      <c r="B9" s="73" t="s">
        <v>11</v>
      </c>
      <c r="C9" s="73" t="s">
        <v>11</v>
      </c>
      <c r="D9" s="73" t="s">
        <v>11</v>
      </c>
      <c r="E9" s="73" t="s">
        <v>11</v>
      </c>
      <c r="F9" s="73" t="s">
        <v>11</v>
      </c>
      <c r="G9" s="73" t="s">
        <v>11</v>
      </c>
      <c r="H9" s="5"/>
      <c r="I9" s="18" t="s">
        <v>10</v>
      </c>
      <c r="J9" s="73" t="s">
        <v>11</v>
      </c>
      <c r="K9" s="73" t="s">
        <v>11</v>
      </c>
      <c r="L9" s="73" t="s">
        <v>11</v>
      </c>
      <c r="M9" s="73" t="s">
        <v>11</v>
      </c>
      <c r="N9" s="73" t="s">
        <v>11</v>
      </c>
      <c r="O9" s="73" t="s">
        <v>11</v>
      </c>
    </row>
    <row r="10" spans="1:15" ht="14.25" customHeight="1" x14ac:dyDescent="0.25">
      <c r="A10" s="18" t="s">
        <v>12</v>
      </c>
      <c r="B10" s="19">
        <v>1697</v>
      </c>
      <c r="C10" s="19">
        <v>13553</v>
      </c>
      <c r="D10" s="19">
        <v>12046</v>
      </c>
      <c r="E10" s="19">
        <v>2604984</v>
      </c>
      <c r="F10" s="19">
        <v>941391</v>
      </c>
      <c r="G10" s="19">
        <v>202987</v>
      </c>
      <c r="H10" s="4"/>
      <c r="I10" s="18" t="s">
        <v>12</v>
      </c>
      <c r="J10" s="19">
        <v>1697</v>
      </c>
      <c r="K10" s="19">
        <v>13553</v>
      </c>
      <c r="L10" s="19">
        <v>12046</v>
      </c>
      <c r="M10" s="19">
        <v>2604984</v>
      </c>
      <c r="N10" s="19">
        <v>941391</v>
      </c>
      <c r="O10" s="19">
        <v>202987</v>
      </c>
    </row>
    <row r="11" spans="1:15" x14ac:dyDescent="0.25">
      <c r="A11" s="18" t="s">
        <v>13</v>
      </c>
      <c r="B11" s="73" t="s">
        <v>11</v>
      </c>
      <c r="C11" s="73" t="s">
        <v>11</v>
      </c>
      <c r="D11" s="73" t="s">
        <v>11</v>
      </c>
      <c r="E11" s="73" t="s">
        <v>11</v>
      </c>
      <c r="F11" s="73" t="s">
        <v>11</v>
      </c>
      <c r="G11" s="73" t="s">
        <v>11</v>
      </c>
      <c r="H11" s="5"/>
      <c r="I11" s="18" t="s">
        <v>13</v>
      </c>
      <c r="J11" s="73" t="s">
        <v>11</v>
      </c>
      <c r="K11" s="73" t="s">
        <v>11</v>
      </c>
      <c r="L11" s="73" t="s">
        <v>11</v>
      </c>
      <c r="M11" s="73" t="s">
        <v>11</v>
      </c>
      <c r="N11" s="73" t="s">
        <v>11</v>
      </c>
      <c r="O11" s="73" t="s">
        <v>11</v>
      </c>
    </row>
    <row r="12" spans="1:15" x14ac:dyDescent="0.25">
      <c r="A12" s="18" t="s">
        <v>14</v>
      </c>
      <c r="B12" s="19">
        <v>360929</v>
      </c>
      <c r="C12" s="19">
        <v>3745463</v>
      </c>
      <c r="D12" s="19">
        <v>3320980</v>
      </c>
      <c r="E12" s="19">
        <v>872917984</v>
      </c>
      <c r="F12" s="19">
        <v>224696485</v>
      </c>
      <c r="G12" s="19">
        <v>32581001</v>
      </c>
      <c r="H12" s="4"/>
      <c r="I12" s="18" t="s">
        <v>14</v>
      </c>
      <c r="J12" s="19">
        <v>360929</v>
      </c>
      <c r="K12" s="19">
        <v>3745463</v>
      </c>
      <c r="L12" s="19">
        <v>3320980</v>
      </c>
      <c r="M12" s="19">
        <v>872917984</v>
      </c>
      <c r="N12" s="19">
        <v>224696485</v>
      </c>
      <c r="O12" s="19">
        <v>32581001</v>
      </c>
    </row>
    <row r="13" spans="1:15" x14ac:dyDescent="0.25">
      <c r="A13" s="18" t="s">
        <v>15</v>
      </c>
      <c r="B13" s="19">
        <v>50177</v>
      </c>
      <c r="C13" s="19">
        <v>424080</v>
      </c>
      <c r="D13" s="19">
        <v>353997</v>
      </c>
      <c r="E13" s="19">
        <v>122052809</v>
      </c>
      <c r="F13" s="19">
        <v>23002767</v>
      </c>
      <c r="G13" s="19">
        <v>3823112</v>
      </c>
      <c r="H13" s="4"/>
      <c r="I13" s="18" t="s">
        <v>15</v>
      </c>
      <c r="J13" s="19">
        <v>50177</v>
      </c>
      <c r="K13" s="19">
        <v>424080</v>
      </c>
      <c r="L13" s="19">
        <v>353997</v>
      </c>
      <c r="M13" s="19">
        <v>122052809</v>
      </c>
      <c r="N13" s="19">
        <v>23002767</v>
      </c>
      <c r="O13" s="19">
        <v>3823112</v>
      </c>
    </row>
    <row r="14" spans="1:15" x14ac:dyDescent="0.25">
      <c r="A14" s="18" t="s">
        <v>16</v>
      </c>
      <c r="B14" s="19">
        <v>3202</v>
      </c>
      <c r="C14" s="19">
        <v>41997</v>
      </c>
      <c r="D14" s="19">
        <v>38326</v>
      </c>
      <c r="E14" s="19">
        <v>20234576</v>
      </c>
      <c r="F14" s="19">
        <v>4119798</v>
      </c>
      <c r="G14" s="19">
        <v>796881</v>
      </c>
      <c r="H14" s="4"/>
      <c r="I14" s="18" t="s">
        <v>16</v>
      </c>
      <c r="J14" s="19">
        <v>3202</v>
      </c>
      <c r="K14" s="19">
        <v>41997</v>
      </c>
      <c r="L14" s="19">
        <v>38326</v>
      </c>
      <c r="M14" s="19">
        <v>20234576</v>
      </c>
      <c r="N14" s="19">
        <v>4119798</v>
      </c>
      <c r="O14" s="19">
        <v>796881</v>
      </c>
    </row>
    <row r="15" spans="1:15" x14ac:dyDescent="0.25">
      <c r="A15" s="18" t="s">
        <v>17</v>
      </c>
      <c r="B15" s="19">
        <v>8</v>
      </c>
      <c r="C15" s="19">
        <v>3064</v>
      </c>
      <c r="D15" s="19">
        <v>3063</v>
      </c>
      <c r="E15" s="19">
        <v>1971364</v>
      </c>
      <c r="F15" s="19">
        <v>817461</v>
      </c>
      <c r="G15" s="19">
        <v>96990</v>
      </c>
      <c r="H15" s="4"/>
      <c r="I15" s="18" t="s">
        <v>17</v>
      </c>
      <c r="J15" s="19">
        <v>8</v>
      </c>
      <c r="K15" s="19">
        <v>3064</v>
      </c>
      <c r="L15" s="19">
        <v>3063</v>
      </c>
      <c r="M15" s="19">
        <v>1971364</v>
      </c>
      <c r="N15" s="19">
        <v>817461</v>
      </c>
      <c r="O15" s="19">
        <v>96990</v>
      </c>
    </row>
    <row r="16" spans="1:15" x14ac:dyDescent="0.25">
      <c r="A16" s="18" t="s">
        <v>18</v>
      </c>
      <c r="B16" s="19">
        <v>11609</v>
      </c>
      <c r="C16" s="19">
        <v>107499</v>
      </c>
      <c r="D16" s="19">
        <v>93773</v>
      </c>
      <c r="E16" s="19">
        <v>16390041</v>
      </c>
      <c r="F16" s="19">
        <v>4751914</v>
      </c>
      <c r="G16" s="19">
        <v>577263</v>
      </c>
      <c r="H16" s="4"/>
      <c r="I16" s="18" t="s">
        <v>18</v>
      </c>
      <c r="J16" s="19">
        <v>11609</v>
      </c>
      <c r="K16" s="19">
        <v>107499</v>
      </c>
      <c r="L16" s="19">
        <v>93773</v>
      </c>
      <c r="M16" s="19">
        <v>16390041</v>
      </c>
      <c r="N16" s="19">
        <v>4751914</v>
      </c>
      <c r="O16" s="19">
        <v>577263</v>
      </c>
    </row>
    <row r="17" spans="1:15" ht="27" x14ac:dyDescent="0.25">
      <c r="A17" s="18" t="s">
        <v>19</v>
      </c>
      <c r="B17" s="19">
        <v>28312</v>
      </c>
      <c r="C17" s="19">
        <v>202492</v>
      </c>
      <c r="D17" s="19">
        <v>172764</v>
      </c>
      <c r="E17" s="19">
        <v>27997209</v>
      </c>
      <c r="F17" s="19">
        <v>7325264</v>
      </c>
      <c r="G17" s="19">
        <v>418953</v>
      </c>
      <c r="H17" s="4"/>
      <c r="I17" s="18" t="s">
        <v>19</v>
      </c>
      <c r="J17" s="19">
        <v>28312</v>
      </c>
      <c r="K17" s="19">
        <v>202492</v>
      </c>
      <c r="L17" s="19">
        <v>172764</v>
      </c>
      <c r="M17" s="19">
        <v>27997209</v>
      </c>
      <c r="N17" s="19">
        <v>7325264</v>
      </c>
      <c r="O17" s="19">
        <v>418953</v>
      </c>
    </row>
    <row r="18" spans="1:15" x14ac:dyDescent="0.25">
      <c r="A18" s="18" t="s">
        <v>20</v>
      </c>
      <c r="B18" s="19">
        <v>13007</v>
      </c>
      <c r="C18" s="19">
        <v>141632</v>
      </c>
      <c r="D18" s="19">
        <v>127188</v>
      </c>
      <c r="E18" s="19">
        <v>23321165</v>
      </c>
      <c r="F18" s="19">
        <v>5753629</v>
      </c>
      <c r="G18" s="19">
        <v>523909</v>
      </c>
      <c r="H18" s="4"/>
      <c r="I18" s="18" t="s">
        <v>20</v>
      </c>
      <c r="J18" s="19">
        <v>13007</v>
      </c>
      <c r="K18" s="19">
        <v>141632</v>
      </c>
      <c r="L18" s="19">
        <v>127188</v>
      </c>
      <c r="M18" s="19">
        <v>23321165</v>
      </c>
      <c r="N18" s="19">
        <v>5753629</v>
      </c>
      <c r="O18" s="19">
        <v>523909</v>
      </c>
    </row>
    <row r="19" spans="1:15" ht="40.5" x14ac:dyDescent="0.25">
      <c r="A19" s="18" t="s">
        <v>21</v>
      </c>
      <c r="B19" s="19">
        <v>21462</v>
      </c>
      <c r="C19" s="19">
        <v>88978</v>
      </c>
      <c r="D19" s="19">
        <v>61582</v>
      </c>
      <c r="E19" s="19">
        <v>11495052</v>
      </c>
      <c r="F19" s="19">
        <v>3271084</v>
      </c>
      <c r="G19" s="19">
        <v>440513</v>
      </c>
      <c r="H19" s="4"/>
      <c r="I19" s="18" t="s">
        <v>21</v>
      </c>
      <c r="J19" s="19">
        <v>21462</v>
      </c>
      <c r="K19" s="19">
        <v>88978</v>
      </c>
      <c r="L19" s="19">
        <v>61582</v>
      </c>
      <c r="M19" s="19">
        <v>11495052</v>
      </c>
      <c r="N19" s="19">
        <v>3271084</v>
      </c>
      <c r="O19" s="19">
        <v>440513</v>
      </c>
    </row>
    <row r="20" spans="1:15" x14ac:dyDescent="0.25">
      <c r="A20" s="18" t="s">
        <v>22</v>
      </c>
      <c r="B20" s="19">
        <v>3332</v>
      </c>
      <c r="C20" s="19">
        <v>73910</v>
      </c>
      <c r="D20" s="19">
        <v>70137</v>
      </c>
      <c r="E20" s="19">
        <v>22367543</v>
      </c>
      <c r="F20" s="19">
        <v>5771364</v>
      </c>
      <c r="G20" s="19">
        <v>1161031</v>
      </c>
      <c r="H20" s="4"/>
      <c r="I20" s="18" t="s">
        <v>22</v>
      </c>
      <c r="J20" s="19">
        <v>3332</v>
      </c>
      <c r="K20" s="19">
        <v>73910</v>
      </c>
      <c r="L20" s="19">
        <v>70137</v>
      </c>
      <c r="M20" s="19">
        <v>22367543</v>
      </c>
      <c r="N20" s="19">
        <v>5771364</v>
      </c>
      <c r="O20" s="19">
        <v>1161031</v>
      </c>
    </row>
    <row r="21" spans="1:15" x14ac:dyDescent="0.25">
      <c r="A21" s="18" t="s">
        <v>23</v>
      </c>
      <c r="B21" s="19">
        <v>13471</v>
      </c>
      <c r="C21" s="19">
        <v>74282</v>
      </c>
      <c r="D21" s="19">
        <v>58254</v>
      </c>
      <c r="E21" s="19">
        <v>8525339</v>
      </c>
      <c r="F21" s="19">
        <v>3072592</v>
      </c>
      <c r="G21" s="19">
        <v>373352</v>
      </c>
      <c r="H21" s="4"/>
      <c r="I21" s="18" t="s">
        <v>23</v>
      </c>
      <c r="J21" s="19">
        <v>13471</v>
      </c>
      <c r="K21" s="19">
        <v>74282</v>
      </c>
      <c r="L21" s="19">
        <v>58254</v>
      </c>
      <c r="M21" s="19">
        <v>8525339</v>
      </c>
      <c r="N21" s="19">
        <v>3072592</v>
      </c>
      <c r="O21" s="19">
        <v>373352</v>
      </c>
    </row>
    <row r="22" spans="1:15" ht="27" x14ac:dyDescent="0.25">
      <c r="A22" s="18" t="s">
        <v>24</v>
      </c>
      <c r="B22" s="19">
        <v>294</v>
      </c>
      <c r="C22" s="19">
        <v>11791</v>
      </c>
      <c r="D22" s="19">
        <v>11584</v>
      </c>
      <c r="E22" s="19">
        <v>30290567</v>
      </c>
      <c r="F22" s="19">
        <v>-27507</v>
      </c>
      <c r="G22" s="19">
        <v>669447</v>
      </c>
      <c r="H22" s="4"/>
      <c r="I22" s="18" t="s">
        <v>24</v>
      </c>
      <c r="J22" s="19">
        <v>294</v>
      </c>
      <c r="K22" s="19">
        <v>11791</v>
      </c>
      <c r="L22" s="19">
        <v>11584</v>
      </c>
      <c r="M22" s="19">
        <v>30290567</v>
      </c>
      <c r="N22" s="19">
        <v>-27507</v>
      </c>
      <c r="O22" s="19">
        <v>669447</v>
      </c>
    </row>
    <row r="23" spans="1:15" x14ac:dyDescent="0.25">
      <c r="A23" s="18" t="s">
        <v>25</v>
      </c>
      <c r="B23" s="19">
        <v>3991</v>
      </c>
      <c r="C23" s="19">
        <v>112472</v>
      </c>
      <c r="D23" s="19">
        <v>108956</v>
      </c>
      <c r="E23" s="19">
        <v>47383137</v>
      </c>
      <c r="F23" s="19">
        <v>11692928</v>
      </c>
      <c r="G23" s="19">
        <v>2359395</v>
      </c>
      <c r="H23" s="4"/>
      <c r="I23" s="18" t="s">
        <v>25</v>
      </c>
      <c r="J23" s="19">
        <v>3991</v>
      </c>
      <c r="K23" s="19">
        <v>112472</v>
      </c>
      <c r="L23" s="19">
        <v>108956</v>
      </c>
      <c r="M23" s="19">
        <v>47383137</v>
      </c>
      <c r="N23" s="19">
        <v>11692928</v>
      </c>
      <c r="O23" s="19">
        <v>2359395</v>
      </c>
    </row>
    <row r="24" spans="1:15" ht="27" x14ac:dyDescent="0.25">
      <c r="A24" s="18" t="s">
        <v>26</v>
      </c>
      <c r="B24" s="19">
        <v>417</v>
      </c>
      <c r="C24" s="19">
        <v>67869</v>
      </c>
      <c r="D24" s="19">
        <v>67670</v>
      </c>
      <c r="E24" s="19">
        <v>27584288</v>
      </c>
      <c r="F24" s="19">
        <v>10360987</v>
      </c>
      <c r="G24" s="19">
        <v>1354780</v>
      </c>
      <c r="H24" s="4"/>
      <c r="I24" s="18" t="s">
        <v>26</v>
      </c>
      <c r="J24" s="19">
        <v>417</v>
      </c>
      <c r="K24" s="19">
        <v>67869</v>
      </c>
      <c r="L24" s="19">
        <v>67670</v>
      </c>
      <c r="M24" s="19">
        <v>27584288</v>
      </c>
      <c r="N24" s="19">
        <v>10360987</v>
      </c>
      <c r="O24" s="19">
        <v>1354780</v>
      </c>
    </row>
    <row r="25" spans="1:15" ht="15.75" customHeight="1" x14ac:dyDescent="0.25">
      <c r="A25" s="18" t="s">
        <v>27</v>
      </c>
      <c r="B25" s="19">
        <v>9580</v>
      </c>
      <c r="C25" s="19">
        <v>181872</v>
      </c>
      <c r="D25" s="19">
        <v>171337</v>
      </c>
      <c r="E25" s="19">
        <v>43520777</v>
      </c>
      <c r="F25" s="19">
        <v>12326270</v>
      </c>
      <c r="G25" s="19">
        <v>2059756</v>
      </c>
      <c r="H25" s="4"/>
      <c r="I25" s="18" t="s">
        <v>27</v>
      </c>
      <c r="J25" s="19">
        <v>9580</v>
      </c>
      <c r="K25" s="19">
        <v>181872</v>
      </c>
      <c r="L25" s="19">
        <v>171337</v>
      </c>
      <c r="M25" s="19">
        <v>43520777</v>
      </c>
      <c r="N25" s="19">
        <v>12326270</v>
      </c>
      <c r="O25" s="19">
        <v>2059756</v>
      </c>
    </row>
    <row r="26" spans="1:15" ht="27" x14ac:dyDescent="0.25">
      <c r="A26" s="18" t="s">
        <v>28</v>
      </c>
      <c r="B26" s="19">
        <v>16625</v>
      </c>
      <c r="C26" s="19">
        <v>145829</v>
      </c>
      <c r="D26" s="19">
        <v>126054</v>
      </c>
      <c r="E26" s="19">
        <v>28301803</v>
      </c>
      <c r="F26" s="19">
        <v>8917841</v>
      </c>
      <c r="G26" s="19">
        <v>1670374</v>
      </c>
      <c r="H26" s="4"/>
      <c r="I26" s="18" t="s">
        <v>28</v>
      </c>
      <c r="J26" s="19">
        <v>16625</v>
      </c>
      <c r="K26" s="19">
        <v>145829</v>
      </c>
      <c r="L26" s="19">
        <v>126054</v>
      </c>
      <c r="M26" s="19">
        <v>28301803</v>
      </c>
      <c r="N26" s="19">
        <v>8917841</v>
      </c>
      <c r="O26" s="19">
        <v>1670374</v>
      </c>
    </row>
    <row r="27" spans="1:15" x14ac:dyDescent="0.25">
      <c r="A27" s="18" t="s">
        <v>29</v>
      </c>
      <c r="B27" s="19">
        <v>3218</v>
      </c>
      <c r="C27" s="19">
        <v>113235</v>
      </c>
      <c r="D27" s="19">
        <v>109641</v>
      </c>
      <c r="E27" s="19">
        <v>52466285</v>
      </c>
      <c r="F27" s="19">
        <v>7992983</v>
      </c>
      <c r="G27" s="19">
        <v>2266792</v>
      </c>
      <c r="H27" s="4"/>
      <c r="I27" s="18" t="s">
        <v>29</v>
      </c>
      <c r="J27" s="19">
        <v>3218</v>
      </c>
      <c r="K27" s="19">
        <v>113235</v>
      </c>
      <c r="L27" s="19">
        <v>109641</v>
      </c>
      <c r="M27" s="19">
        <v>52466285</v>
      </c>
      <c r="N27" s="19">
        <v>7992983</v>
      </c>
      <c r="O27" s="19">
        <v>2266792</v>
      </c>
    </row>
    <row r="28" spans="1:15" ht="27" x14ac:dyDescent="0.25">
      <c r="A28" s="18" t="s">
        <v>30</v>
      </c>
      <c r="B28" s="19">
        <v>68515</v>
      </c>
      <c r="C28" s="19">
        <v>562354</v>
      </c>
      <c r="D28" s="19">
        <v>479954</v>
      </c>
      <c r="E28" s="19">
        <v>79765004</v>
      </c>
      <c r="F28" s="19">
        <v>27993578</v>
      </c>
      <c r="G28" s="19">
        <v>3504082</v>
      </c>
      <c r="H28" s="4"/>
      <c r="I28" s="18" t="s">
        <v>30</v>
      </c>
      <c r="J28" s="19">
        <v>68515</v>
      </c>
      <c r="K28" s="19">
        <v>562354</v>
      </c>
      <c r="L28" s="19">
        <v>479954</v>
      </c>
      <c r="M28" s="19">
        <v>79765004</v>
      </c>
      <c r="N28" s="19">
        <v>27993578</v>
      </c>
      <c r="O28" s="19">
        <v>3504082</v>
      </c>
    </row>
    <row r="29" spans="1:15" ht="40.5" x14ac:dyDescent="0.25">
      <c r="A29" s="18" t="s">
        <v>31</v>
      </c>
      <c r="B29" s="19">
        <v>4874</v>
      </c>
      <c r="C29" s="19">
        <v>89608</v>
      </c>
      <c r="D29" s="19">
        <v>85072</v>
      </c>
      <c r="E29" s="19">
        <v>17818121</v>
      </c>
      <c r="F29" s="19">
        <v>6309451</v>
      </c>
      <c r="G29" s="19">
        <v>920615</v>
      </c>
      <c r="H29" s="4"/>
      <c r="I29" s="18" t="s">
        <v>31</v>
      </c>
      <c r="J29" s="19">
        <v>4874</v>
      </c>
      <c r="K29" s="19">
        <v>89608</v>
      </c>
      <c r="L29" s="19">
        <v>85072</v>
      </c>
      <c r="M29" s="19">
        <v>17818121</v>
      </c>
      <c r="N29" s="19">
        <v>6309451</v>
      </c>
      <c r="O29" s="19">
        <v>920615</v>
      </c>
    </row>
    <row r="30" spans="1:15" ht="27" x14ac:dyDescent="0.25">
      <c r="A30" s="18" t="s">
        <v>32</v>
      </c>
      <c r="B30" s="19">
        <v>8349</v>
      </c>
      <c r="C30" s="19">
        <v>147271</v>
      </c>
      <c r="D30" s="19">
        <v>138450</v>
      </c>
      <c r="E30" s="19">
        <v>37319218</v>
      </c>
      <c r="F30" s="19">
        <v>9973436</v>
      </c>
      <c r="G30" s="19">
        <v>1178018</v>
      </c>
      <c r="H30" s="4"/>
      <c r="I30" s="18" t="s">
        <v>32</v>
      </c>
      <c r="J30" s="19">
        <v>8349</v>
      </c>
      <c r="K30" s="19">
        <v>147271</v>
      </c>
      <c r="L30" s="19">
        <v>138450</v>
      </c>
      <c r="M30" s="19">
        <v>37319218</v>
      </c>
      <c r="N30" s="19">
        <v>9973436</v>
      </c>
      <c r="O30" s="19">
        <v>1178018</v>
      </c>
    </row>
    <row r="31" spans="1:15" ht="16.5" customHeight="1" x14ac:dyDescent="0.25">
      <c r="A31" s="18" t="s">
        <v>33</v>
      </c>
      <c r="B31" s="19">
        <v>18405</v>
      </c>
      <c r="C31" s="19">
        <v>472727</v>
      </c>
      <c r="D31" s="19">
        <v>454638</v>
      </c>
      <c r="E31" s="19">
        <v>109252144</v>
      </c>
      <c r="F31" s="19">
        <v>33906602</v>
      </c>
      <c r="G31" s="19">
        <v>3065906</v>
      </c>
      <c r="H31" s="4"/>
      <c r="I31" s="18" t="s">
        <v>33</v>
      </c>
      <c r="J31" s="19">
        <v>18405</v>
      </c>
      <c r="K31" s="19">
        <v>472727</v>
      </c>
      <c r="L31" s="19">
        <v>454638</v>
      </c>
      <c r="M31" s="19">
        <v>109252144</v>
      </c>
      <c r="N31" s="19">
        <v>33906602</v>
      </c>
      <c r="O31" s="19">
        <v>3065906</v>
      </c>
    </row>
    <row r="32" spans="1:15" ht="27" x14ac:dyDescent="0.25">
      <c r="A32" s="18" t="s">
        <v>34</v>
      </c>
      <c r="B32" s="19">
        <v>2350</v>
      </c>
      <c r="C32" s="19">
        <v>172930</v>
      </c>
      <c r="D32" s="19">
        <v>170685</v>
      </c>
      <c r="E32" s="19">
        <v>60797387</v>
      </c>
      <c r="F32" s="19">
        <v>10149653</v>
      </c>
      <c r="G32" s="19">
        <v>2645568</v>
      </c>
      <c r="H32" s="4"/>
      <c r="I32" s="18" t="s">
        <v>34</v>
      </c>
      <c r="J32" s="19">
        <v>2350</v>
      </c>
      <c r="K32" s="19">
        <v>172930</v>
      </c>
      <c r="L32" s="19">
        <v>170685</v>
      </c>
      <c r="M32" s="19">
        <v>60797387</v>
      </c>
      <c r="N32" s="19">
        <v>10149653</v>
      </c>
      <c r="O32" s="19">
        <v>2645568</v>
      </c>
    </row>
    <row r="33" spans="1:15" ht="15.75" customHeight="1" x14ac:dyDescent="0.25">
      <c r="A33" s="18" t="s">
        <v>35</v>
      </c>
      <c r="B33" s="19">
        <v>2412</v>
      </c>
      <c r="C33" s="19">
        <v>104245</v>
      </c>
      <c r="D33" s="19">
        <v>102133</v>
      </c>
      <c r="E33" s="19">
        <v>27189769</v>
      </c>
      <c r="F33" s="19">
        <v>8640466</v>
      </c>
      <c r="G33" s="19">
        <v>794612</v>
      </c>
      <c r="H33" s="4"/>
      <c r="I33" s="18" t="s">
        <v>35</v>
      </c>
      <c r="J33" s="19">
        <v>2412</v>
      </c>
      <c r="K33" s="19">
        <v>104245</v>
      </c>
      <c r="L33" s="19">
        <v>102133</v>
      </c>
      <c r="M33" s="19">
        <v>27189769</v>
      </c>
      <c r="N33" s="19">
        <v>8640466</v>
      </c>
      <c r="O33" s="19">
        <v>794612</v>
      </c>
    </row>
    <row r="34" spans="1:15" x14ac:dyDescent="0.25">
      <c r="A34" s="18" t="s">
        <v>36</v>
      </c>
      <c r="B34" s="19">
        <v>15467</v>
      </c>
      <c r="C34" s="19">
        <v>125807</v>
      </c>
      <c r="D34" s="19">
        <v>106193</v>
      </c>
      <c r="E34" s="19">
        <v>19778562</v>
      </c>
      <c r="F34" s="19">
        <v>5704869</v>
      </c>
      <c r="G34" s="19">
        <v>687188</v>
      </c>
      <c r="H34" s="4"/>
      <c r="I34" s="18" t="s">
        <v>36</v>
      </c>
      <c r="J34" s="19">
        <v>15467</v>
      </c>
      <c r="K34" s="19">
        <v>125807</v>
      </c>
      <c r="L34" s="19">
        <v>106193</v>
      </c>
      <c r="M34" s="19">
        <v>19778562</v>
      </c>
      <c r="N34" s="19">
        <v>5704869</v>
      </c>
      <c r="O34" s="19">
        <v>687188</v>
      </c>
    </row>
    <row r="35" spans="1:15" x14ac:dyDescent="0.25">
      <c r="A35" s="18" t="s">
        <v>37</v>
      </c>
      <c r="B35" s="19">
        <v>27855</v>
      </c>
      <c r="C35" s="19">
        <v>125108</v>
      </c>
      <c r="D35" s="19">
        <v>92245</v>
      </c>
      <c r="E35" s="19">
        <v>19914188</v>
      </c>
      <c r="F35" s="19">
        <v>6079143</v>
      </c>
      <c r="G35" s="19">
        <v>609035</v>
      </c>
      <c r="H35" s="4"/>
      <c r="I35" s="18" t="s">
        <v>37</v>
      </c>
      <c r="J35" s="19">
        <v>27855</v>
      </c>
      <c r="K35" s="19">
        <v>125108</v>
      </c>
      <c r="L35" s="19">
        <v>92245</v>
      </c>
      <c r="M35" s="19">
        <v>19914188</v>
      </c>
      <c r="N35" s="19">
        <v>6079143</v>
      </c>
      <c r="O35" s="19">
        <v>609035</v>
      </c>
    </row>
    <row r="36" spans="1:15" ht="27" x14ac:dyDescent="0.25">
      <c r="A36" s="18" t="s">
        <v>38</v>
      </c>
      <c r="B36" s="19">
        <v>33997</v>
      </c>
      <c r="C36" s="19">
        <v>154411</v>
      </c>
      <c r="D36" s="19">
        <v>117284</v>
      </c>
      <c r="E36" s="19">
        <v>17181636</v>
      </c>
      <c r="F36" s="19">
        <v>6789912</v>
      </c>
      <c r="G36" s="19">
        <v>583429</v>
      </c>
      <c r="H36" s="4"/>
      <c r="I36" s="18" t="s">
        <v>38</v>
      </c>
      <c r="J36" s="19">
        <v>33997</v>
      </c>
      <c r="K36" s="19">
        <v>154411</v>
      </c>
      <c r="L36" s="19">
        <v>117284</v>
      </c>
      <c r="M36" s="19">
        <v>17181636</v>
      </c>
      <c r="N36" s="19">
        <v>6789912</v>
      </c>
      <c r="O36" s="19">
        <v>583429</v>
      </c>
    </row>
    <row r="37" spans="1:15" ht="27" x14ac:dyDescent="0.25">
      <c r="A37" s="18" t="s">
        <v>39</v>
      </c>
      <c r="B37" s="19">
        <v>9454</v>
      </c>
      <c r="C37" s="19">
        <v>90001</v>
      </c>
      <c r="D37" s="19">
        <v>83202</v>
      </c>
      <c r="E37" s="19">
        <v>157691335</v>
      </c>
      <c r="F37" s="19">
        <v>29265238</v>
      </c>
      <c r="G37" s="19">
        <v>6051904</v>
      </c>
      <c r="H37" s="4"/>
      <c r="I37" s="18" t="s">
        <v>39</v>
      </c>
      <c r="J37" s="19">
        <v>9454</v>
      </c>
      <c r="K37" s="19">
        <v>90001</v>
      </c>
      <c r="L37" s="19">
        <v>83202</v>
      </c>
      <c r="M37" s="19">
        <v>157691335</v>
      </c>
      <c r="N37" s="19">
        <v>29265238</v>
      </c>
      <c r="O37" s="19">
        <v>6051904</v>
      </c>
    </row>
    <row r="38" spans="1:15" ht="27" x14ac:dyDescent="0.25">
      <c r="A38" s="18" t="s">
        <v>40</v>
      </c>
      <c r="B38" s="19">
        <v>9454</v>
      </c>
      <c r="C38" s="19">
        <v>90001</v>
      </c>
      <c r="D38" s="19">
        <v>83202</v>
      </c>
      <c r="E38" s="19">
        <v>157691335</v>
      </c>
      <c r="F38" s="19">
        <v>29265238</v>
      </c>
      <c r="G38" s="19">
        <v>6051904</v>
      </c>
      <c r="H38" s="4"/>
      <c r="I38" s="18" t="s">
        <v>40</v>
      </c>
      <c r="J38" s="19">
        <v>9454</v>
      </c>
      <c r="K38" s="19">
        <v>90001</v>
      </c>
      <c r="L38" s="19">
        <v>83202</v>
      </c>
      <c r="M38" s="19">
        <v>157691335</v>
      </c>
      <c r="N38" s="19">
        <v>29265238</v>
      </c>
      <c r="O38" s="19">
        <v>6051904</v>
      </c>
    </row>
    <row r="39" spans="1:15" ht="27" x14ac:dyDescent="0.25">
      <c r="A39" s="18" t="s">
        <v>41</v>
      </c>
      <c r="B39" s="19">
        <v>9589</v>
      </c>
      <c r="C39" s="19">
        <v>215865</v>
      </c>
      <c r="D39" s="19">
        <v>207320</v>
      </c>
      <c r="E39" s="19">
        <v>39981542</v>
      </c>
      <c r="F39" s="19">
        <v>15936199</v>
      </c>
      <c r="G39" s="19">
        <v>3480424</v>
      </c>
      <c r="H39" s="4"/>
      <c r="I39" s="18" t="s">
        <v>41</v>
      </c>
      <c r="J39" s="19">
        <v>9589</v>
      </c>
      <c r="K39" s="19">
        <v>215865</v>
      </c>
      <c r="L39" s="19">
        <v>207320</v>
      </c>
      <c r="M39" s="19">
        <v>39981542</v>
      </c>
      <c r="N39" s="19">
        <v>15936199</v>
      </c>
      <c r="O39" s="19">
        <v>3480424</v>
      </c>
    </row>
    <row r="40" spans="1:15" x14ac:dyDescent="0.25">
      <c r="A40" s="18" t="s">
        <v>42</v>
      </c>
      <c r="B40" s="19">
        <v>742</v>
      </c>
      <c r="C40" s="19">
        <v>34912</v>
      </c>
      <c r="D40" s="19">
        <v>34544</v>
      </c>
      <c r="E40" s="19">
        <v>9117649</v>
      </c>
      <c r="F40" s="19">
        <v>4934174</v>
      </c>
      <c r="G40" s="19">
        <v>1824942</v>
      </c>
      <c r="H40" s="4"/>
      <c r="I40" s="18" t="s">
        <v>42</v>
      </c>
      <c r="J40" s="19">
        <v>742</v>
      </c>
      <c r="K40" s="19">
        <v>34912</v>
      </c>
      <c r="L40" s="19">
        <v>34544</v>
      </c>
      <c r="M40" s="19">
        <v>9117649</v>
      </c>
      <c r="N40" s="19">
        <v>4934174</v>
      </c>
      <c r="O40" s="19">
        <v>1824942</v>
      </c>
    </row>
    <row r="41" spans="1:15" x14ac:dyDescent="0.25">
      <c r="A41" s="18" t="s">
        <v>43</v>
      </c>
      <c r="B41" s="19">
        <v>1394</v>
      </c>
      <c r="C41" s="19">
        <v>11452</v>
      </c>
      <c r="D41" s="19">
        <v>9919</v>
      </c>
      <c r="E41" s="19">
        <v>1772069</v>
      </c>
      <c r="F41" s="19">
        <v>768104</v>
      </c>
      <c r="G41" s="19">
        <v>118133</v>
      </c>
      <c r="H41" s="4"/>
      <c r="I41" s="18" t="s">
        <v>43</v>
      </c>
      <c r="J41" s="19">
        <v>1394</v>
      </c>
      <c r="K41" s="19">
        <v>11452</v>
      </c>
      <c r="L41" s="19">
        <v>9919</v>
      </c>
      <c r="M41" s="19">
        <v>1772069</v>
      </c>
      <c r="N41" s="19">
        <v>768104</v>
      </c>
      <c r="O41" s="19">
        <v>118133</v>
      </c>
    </row>
    <row r="42" spans="1:15" ht="27" x14ac:dyDescent="0.25">
      <c r="A42" s="18" t="s">
        <v>44</v>
      </c>
      <c r="B42" s="19">
        <v>6727</v>
      </c>
      <c r="C42" s="19">
        <v>162487</v>
      </c>
      <c r="D42" s="19">
        <v>156372</v>
      </c>
      <c r="E42" s="19">
        <v>27376523</v>
      </c>
      <c r="F42" s="19">
        <v>9832208</v>
      </c>
      <c r="G42" s="19">
        <v>1433835</v>
      </c>
      <c r="H42" s="4"/>
      <c r="I42" s="18" t="s">
        <v>44</v>
      </c>
      <c r="J42" s="19">
        <v>6727</v>
      </c>
      <c r="K42" s="19">
        <v>162487</v>
      </c>
      <c r="L42" s="19">
        <v>156372</v>
      </c>
      <c r="M42" s="19">
        <v>27376523</v>
      </c>
      <c r="N42" s="19">
        <v>9832208</v>
      </c>
      <c r="O42" s="19">
        <v>1433835</v>
      </c>
    </row>
    <row r="43" spans="1:15" ht="25.5" customHeight="1" x14ac:dyDescent="0.25">
      <c r="A43" s="18" t="s">
        <v>45</v>
      </c>
      <c r="B43" s="19">
        <v>726</v>
      </c>
      <c r="C43" s="19">
        <v>7014</v>
      </c>
      <c r="D43" s="19">
        <v>6485</v>
      </c>
      <c r="E43" s="19">
        <v>1715301</v>
      </c>
      <c r="F43" s="19">
        <v>401713</v>
      </c>
      <c r="G43" s="19">
        <v>103514</v>
      </c>
      <c r="H43" s="4"/>
      <c r="I43" s="18" t="s">
        <v>45</v>
      </c>
      <c r="J43" s="19">
        <v>726</v>
      </c>
      <c r="K43" s="19">
        <v>7014</v>
      </c>
      <c r="L43" s="19">
        <v>6485</v>
      </c>
      <c r="M43" s="19">
        <v>1715301</v>
      </c>
      <c r="N43" s="19">
        <v>401713</v>
      </c>
      <c r="O43" s="19">
        <v>103514</v>
      </c>
    </row>
    <row r="44" spans="1:15" x14ac:dyDescent="0.25">
      <c r="A44" s="18" t="s">
        <v>46</v>
      </c>
      <c r="B44" s="19">
        <v>490251</v>
      </c>
      <c r="C44" s="19">
        <v>1355427</v>
      </c>
      <c r="D44" s="19">
        <v>843261</v>
      </c>
      <c r="E44" s="19">
        <v>159749694</v>
      </c>
      <c r="F44" s="19">
        <v>50781505</v>
      </c>
      <c r="G44" s="19">
        <v>3344386</v>
      </c>
      <c r="H44" s="4"/>
      <c r="I44" s="18" t="s">
        <v>46</v>
      </c>
      <c r="J44" s="19">
        <v>490251</v>
      </c>
      <c r="K44" s="19">
        <v>1355427</v>
      </c>
      <c r="L44" s="19">
        <v>843261</v>
      </c>
      <c r="M44" s="19">
        <v>159749694</v>
      </c>
      <c r="N44" s="19">
        <v>50781505</v>
      </c>
      <c r="O44" s="19">
        <v>3344386</v>
      </c>
    </row>
    <row r="45" spans="1:15" x14ac:dyDescent="0.25">
      <c r="A45" s="18" t="s">
        <v>47</v>
      </c>
      <c r="B45" s="19">
        <v>103132</v>
      </c>
      <c r="C45" s="19">
        <v>303633</v>
      </c>
      <c r="D45" s="19">
        <v>209625</v>
      </c>
      <c r="E45" s="19">
        <v>50107853</v>
      </c>
      <c r="F45" s="19">
        <v>11240383</v>
      </c>
      <c r="G45" s="19">
        <v>862091</v>
      </c>
      <c r="H45" s="4"/>
      <c r="I45" s="18" t="s">
        <v>47</v>
      </c>
      <c r="J45" s="19">
        <v>103132</v>
      </c>
      <c r="K45" s="19">
        <v>303633</v>
      </c>
      <c r="L45" s="19">
        <v>209625</v>
      </c>
      <c r="M45" s="19">
        <v>50107853</v>
      </c>
      <c r="N45" s="19">
        <v>11240383</v>
      </c>
      <c r="O45" s="19">
        <v>862091</v>
      </c>
    </row>
    <row r="46" spans="1:15" ht="13.5" customHeight="1" x14ac:dyDescent="0.25">
      <c r="A46" s="18" t="s">
        <v>48</v>
      </c>
      <c r="B46" s="19">
        <v>5996</v>
      </c>
      <c r="C46" s="19">
        <v>94950</v>
      </c>
      <c r="D46" s="19">
        <v>90259</v>
      </c>
      <c r="E46" s="19">
        <v>21842530</v>
      </c>
      <c r="F46" s="19">
        <v>6243158</v>
      </c>
      <c r="G46" s="19">
        <v>770706</v>
      </c>
      <c r="H46" s="4"/>
      <c r="I46" s="18" t="s">
        <v>48</v>
      </c>
      <c r="J46" s="19">
        <v>5996</v>
      </c>
      <c r="K46" s="19">
        <v>94950</v>
      </c>
      <c r="L46" s="19">
        <v>90259</v>
      </c>
      <c r="M46" s="19">
        <v>21842530</v>
      </c>
      <c r="N46" s="19">
        <v>6243158</v>
      </c>
      <c r="O46" s="19">
        <v>770706</v>
      </c>
    </row>
    <row r="47" spans="1:15" x14ac:dyDescent="0.25">
      <c r="A47" s="18" t="s">
        <v>49</v>
      </c>
      <c r="B47" s="19">
        <v>381123</v>
      </c>
      <c r="C47" s="19">
        <v>956844</v>
      </c>
      <c r="D47" s="19">
        <v>543377</v>
      </c>
      <c r="E47" s="19">
        <v>87799311</v>
      </c>
      <c r="F47" s="19">
        <v>33297964</v>
      </c>
      <c r="G47" s="19">
        <v>1711589</v>
      </c>
      <c r="H47" s="4"/>
      <c r="I47" s="18" t="s">
        <v>49</v>
      </c>
      <c r="J47" s="19">
        <v>381123</v>
      </c>
      <c r="K47" s="19">
        <v>956844</v>
      </c>
      <c r="L47" s="19">
        <v>543377</v>
      </c>
      <c r="M47" s="19">
        <v>87799311</v>
      </c>
      <c r="N47" s="19">
        <v>33297964</v>
      </c>
      <c r="O47" s="19">
        <v>1711589</v>
      </c>
    </row>
    <row r="48" spans="1:15" ht="27" x14ac:dyDescent="0.25">
      <c r="A48" s="18" t="s">
        <v>50</v>
      </c>
      <c r="B48" s="19">
        <v>1043209</v>
      </c>
      <c r="C48" s="19">
        <v>3357013</v>
      </c>
      <c r="D48" s="19">
        <v>2157685</v>
      </c>
      <c r="E48" s="19">
        <v>945227626</v>
      </c>
      <c r="F48" s="19">
        <v>132334740</v>
      </c>
      <c r="G48" s="19">
        <v>11341997</v>
      </c>
      <c r="H48" s="4"/>
      <c r="I48" s="18" t="s">
        <v>50</v>
      </c>
      <c r="J48" s="19">
        <v>1043209</v>
      </c>
      <c r="K48" s="19">
        <v>3357013</v>
      </c>
      <c r="L48" s="19">
        <v>2157685</v>
      </c>
      <c r="M48" s="19">
        <v>945227626</v>
      </c>
      <c r="N48" s="19">
        <v>132334740</v>
      </c>
      <c r="O48" s="19">
        <v>11341997</v>
      </c>
    </row>
    <row r="49" spans="1:15" ht="27" x14ac:dyDescent="0.25">
      <c r="A49" s="18" t="s">
        <v>51</v>
      </c>
      <c r="B49" s="19">
        <v>117209</v>
      </c>
      <c r="C49" s="19">
        <v>390445</v>
      </c>
      <c r="D49" s="19">
        <v>246246</v>
      </c>
      <c r="E49" s="19">
        <v>122316411</v>
      </c>
      <c r="F49" s="19">
        <v>13527638</v>
      </c>
      <c r="G49" s="19">
        <v>1071403</v>
      </c>
      <c r="H49" s="4"/>
      <c r="I49" s="18" t="s">
        <v>51</v>
      </c>
      <c r="J49" s="19">
        <v>117209</v>
      </c>
      <c r="K49" s="19">
        <v>390445</v>
      </c>
      <c r="L49" s="19">
        <v>246246</v>
      </c>
      <c r="M49" s="19">
        <v>122316411</v>
      </c>
      <c r="N49" s="19">
        <v>13527638</v>
      </c>
      <c r="O49" s="19">
        <v>1071403</v>
      </c>
    </row>
    <row r="50" spans="1:15" ht="27" x14ac:dyDescent="0.25">
      <c r="A50" s="18" t="s">
        <v>52</v>
      </c>
      <c r="B50" s="19">
        <v>368852</v>
      </c>
      <c r="C50" s="19">
        <v>1138005</v>
      </c>
      <c r="D50" s="19">
        <v>759013</v>
      </c>
      <c r="E50" s="19">
        <v>509986031</v>
      </c>
      <c r="F50" s="19">
        <v>67519259</v>
      </c>
      <c r="G50" s="19">
        <v>5802839</v>
      </c>
      <c r="H50" s="4"/>
      <c r="I50" s="18" t="s">
        <v>52</v>
      </c>
      <c r="J50" s="19">
        <v>368852</v>
      </c>
      <c r="K50" s="19">
        <v>1138005</v>
      </c>
      <c r="L50" s="19">
        <v>759013</v>
      </c>
      <c r="M50" s="19">
        <v>509986031</v>
      </c>
      <c r="N50" s="19">
        <v>67519259</v>
      </c>
      <c r="O50" s="19">
        <v>5802839</v>
      </c>
    </row>
    <row r="51" spans="1:15" ht="27" x14ac:dyDescent="0.25">
      <c r="A51" s="18" t="s">
        <v>53</v>
      </c>
      <c r="B51" s="19">
        <v>557148</v>
      </c>
      <c r="C51" s="19">
        <v>1828563</v>
      </c>
      <c r="D51" s="19">
        <v>1152426</v>
      </c>
      <c r="E51" s="19">
        <v>312925184</v>
      </c>
      <c r="F51" s="19">
        <v>51287843</v>
      </c>
      <c r="G51" s="19">
        <v>4467755</v>
      </c>
      <c r="H51" s="4"/>
      <c r="I51" s="18" t="s">
        <v>53</v>
      </c>
      <c r="J51" s="19">
        <v>557148</v>
      </c>
      <c r="K51" s="19">
        <v>1828563</v>
      </c>
      <c r="L51" s="19">
        <v>1152426</v>
      </c>
      <c r="M51" s="19">
        <v>312925184</v>
      </c>
      <c r="N51" s="19">
        <v>51287843</v>
      </c>
      <c r="O51" s="19">
        <v>4467755</v>
      </c>
    </row>
    <row r="52" spans="1:15" s="1" customFormat="1" x14ac:dyDescent="0.25">
      <c r="A52" s="18" t="s">
        <v>54</v>
      </c>
      <c r="B52" s="19">
        <v>115293</v>
      </c>
      <c r="C52" s="19">
        <v>1123402</v>
      </c>
      <c r="D52" s="19">
        <v>1005359</v>
      </c>
      <c r="E52" s="19">
        <v>139235112</v>
      </c>
      <c r="F52" s="19">
        <v>51623311</v>
      </c>
      <c r="G52" s="19">
        <v>8891919</v>
      </c>
      <c r="H52" s="4"/>
      <c r="I52" s="18" t="s">
        <v>54</v>
      </c>
      <c r="J52" s="19">
        <v>115293</v>
      </c>
      <c r="K52" s="19">
        <v>1123402</v>
      </c>
      <c r="L52" s="19">
        <v>1005359</v>
      </c>
      <c r="M52" s="19">
        <v>139235112</v>
      </c>
      <c r="N52" s="19">
        <v>51623311</v>
      </c>
      <c r="O52" s="19">
        <v>8891919</v>
      </c>
    </row>
    <row r="53" spans="1:15" x14ac:dyDescent="0.25">
      <c r="A53" s="18" t="s">
        <v>55</v>
      </c>
      <c r="B53" s="19">
        <v>88838</v>
      </c>
      <c r="C53" s="19">
        <v>561289</v>
      </c>
      <c r="D53" s="19">
        <v>465221</v>
      </c>
      <c r="E53" s="19">
        <v>66650156</v>
      </c>
      <c r="F53" s="19">
        <v>25804763</v>
      </c>
      <c r="G53" s="19">
        <v>4238085</v>
      </c>
      <c r="H53" s="4"/>
      <c r="I53" s="18" t="s">
        <v>55</v>
      </c>
      <c r="J53" s="19">
        <v>88838</v>
      </c>
      <c r="K53" s="19">
        <v>561289</v>
      </c>
      <c r="L53" s="19">
        <v>465221</v>
      </c>
      <c r="M53" s="19">
        <v>66650156</v>
      </c>
      <c r="N53" s="19">
        <v>25804763</v>
      </c>
      <c r="O53" s="19">
        <v>4238085</v>
      </c>
    </row>
    <row r="54" spans="1:15" x14ac:dyDescent="0.25">
      <c r="A54" s="18" t="s">
        <v>56</v>
      </c>
      <c r="B54" s="19">
        <v>1828</v>
      </c>
      <c r="C54" s="19">
        <v>43143</v>
      </c>
      <c r="D54" s="19">
        <v>41522</v>
      </c>
      <c r="E54" s="19">
        <v>7659789</v>
      </c>
      <c r="F54" s="19">
        <v>1769896</v>
      </c>
      <c r="G54" s="19">
        <v>1816750</v>
      </c>
      <c r="H54" s="4"/>
      <c r="I54" s="18" t="s">
        <v>56</v>
      </c>
      <c r="J54" s="19">
        <v>1828</v>
      </c>
      <c r="K54" s="19">
        <v>43143</v>
      </c>
      <c r="L54" s="19">
        <v>41522</v>
      </c>
      <c r="M54" s="19">
        <v>7659789</v>
      </c>
      <c r="N54" s="19">
        <v>1769896</v>
      </c>
      <c r="O54" s="19">
        <v>1816750</v>
      </c>
    </row>
    <row r="55" spans="1:15" s="1" customFormat="1" x14ac:dyDescent="0.25">
      <c r="A55" s="18" t="s">
        <v>57</v>
      </c>
      <c r="B55" s="19">
        <v>192</v>
      </c>
      <c r="C55" s="19">
        <v>20660</v>
      </c>
      <c r="D55" s="19">
        <v>20601</v>
      </c>
      <c r="E55" s="19">
        <v>3784819</v>
      </c>
      <c r="F55" s="19">
        <v>1045376</v>
      </c>
      <c r="G55" s="19">
        <v>267239</v>
      </c>
      <c r="H55" s="4"/>
      <c r="I55" s="18" t="s">
        <v>57</v>
      </c>
      <c r="J55" s="19">
        <v>192</v>
      </c>
      <c r="K55" s="19">
        <v>20660</v>
      </c>
      <c r="L55" s="19">
        <v>20601</v>
      </c>
      <c r="M55" s="19">
        <v>3784819</v>
      </c>
      <c r="N55" s="19">
        <v>1045376</v>
      </c>
      <c r="O55" s="19">
        <v>267239</v>
      </c>
    </row>
    <row r="56" spans="1:15" x14ac:dyDescent="0.25">
      <c r="A56" s="18" t="s">
        <v>58</v>
      </c>
      <c r="B56" s="19">
        <v>21506</v>
      </c>
      <c r="C56" s="19">
        <v>355944</v>
      </c>
      <c r="D56" s="19">
        <v>338373</v>
      </c>
      <c r="E56" s="19">
        <v>50323933</v>
      </c>
      <c r="F56" s="19">
        <v>17684977</v>
      </c>
      <c r="G56" s="19">
        <v>2168678</v>
      </c>
      <c r="H56" s="4"/>
      <c r="I56" s="18" t="s">
        <v>58</v>
      </c>
      <c r="J56" s="19">
        <v>21506</v>
      </c>
      <c r="K56" s="19">
        <v>355944</v>
      </c>
      <c r="L56" s="19">
        <v>338373</v>
      </c>
      <c r="M56" s="19">
        <v>50323933</v>
      </c>
      <c r="N56" s="19">
        <v>17684977</v>
      </c>
      <c r="O56" s="19">
        <v>2168678</v>
      </c>
    </row>
    <row r="57" spans="1:15" x14ac:dyDescent="0.25">
      <c r="A57" s="18" t="s">
        <v>59</v>
      </c>
      <c r="B57" s="19">
        <v>2929</v>
      </c>
      <c r="C57" s="19">
        <v>142366</v>
      </c>
      <c r="D57" s="19">
        <v>139642</v>
      </c>
      <c r="E57" s="19">
        <v>10816415</v>
      </c>
      <c r="F57" s="19">
        <v>5318299</v>
      </c>
      <c r="G57" s="19">
        <v>401167</v>
      </c>
      <c r="H57" s="4"/>
      <c r="I57" s="18" t="s">
        <v>59</v>
      </c>
      <c r="J57" s="19">
        <v>2929</v>
      </c>
      <c r="K57" s="19">
        <v>142366</v>
      </c>
      <c r="L57" s="19">
        <v>139642</v>
      </c>
      <c r="M57" s="19">
        <v>10816415</v>
      </c>
      <c r="N57" s="19">
        <v>5318299</v>
      </c>
      <c r="O57" s="19">
        <v>401167</v>
      </c>
    </row>
    <row r="58" spans="1:15" x14ac:dyDescent="0.25">
      <c r="A58" s="18" t="s">
        <v>60</v>
      </c>
      <c r="B58" s="19">
        <v>322444</v>
      </c>
      <c r="C58" s="19">
        <v>1403667</v>
      </c>
      <c r="D58" s="19">
        <v>984127</v>
      </c>
      <c r="E58" s="19">
        <v>54028155</v>
      </c>
      <c r="F58" s="19">
        <v>17352702</v>
      </c>
      <c r="G58" s="19">
        <v>2830931</v>
      </c>
      <c r="H58" s="4"/>
      <c r="I58" s="18" t="s">
        <v>60</v>
      </c>
      <c r="J58" s="19">
        <v>322444</v>
      </c>
      <c r="K58" s="19">
        <v>1403667</v>
      </c>
      <c r="L58" s="19">
        <v>984127</v>
      </c>
      <c r="M58" s="19">
        <v>54028155</v>
      </c>
      <c r="N58" s="19">
        <v>17352702</v>
      </c>
      <c r="O58" s="19">
        <v>2830931</v>
      </c>
    </row>
    <row r="59" spans="1:15" x14ac:dyDescent="0.25">
      <c r="A59" s="18" t="s">
        <v>61</v>
      </c>
      <c r="B59" s="19">
        <v>53467</v>
      </c>
      <c r="C59" s="19">
        <v>237845</v>
      </c>
      <c r="D59" s="19">
        <v>172998</v>
      </c>
      <c r="E59" s="19">
        <v>13311486</v>
      </c>
      <c r="F59" s="19">
        <v>5023938</v>
      </c>
      <c r="G59" s="19">
        <v>1843545</v>
      </c>
      <c r="H59" s="4"/>
      <c r="I59" s="18" t="s">
        <v>61</v>
      </c>
      <c r="J59" s="19">
        <v>53467</v>
      </c>
      <c r="K59" s="19">
        <v>237845</v>
      </c>
      <c r="L59" s="19">
        <v>172998</v>
      </c>
      <c r="M59" s="19">
        <v>13311486</v>
      </c>
      <c r="N59" s="19">
        <v>5023938</v>
      </c>
      <c r="O59" s="19">
        <v>1843545</v>
      </c>
    </row>
    <row r="60" spans="1:15" x14ac:dyDescent="0.25">
      <c r="A60" s="18" t="s">
        <v>62</v>
      </c>
      <c r="B60" s="19">
        <v>268977</v>
      </c>
      <c r="C60" s="19">
        <v>1165822</v>
      </c>
      <c r="D60" s="19">
        <v>811129</v>
      </c>
      <c r="E60" s="19">
        <v>40716669</v>
      </c>
      <c r="F60" s="19">
        <v>12328764</v>
      </c>
      <c r="G60" s="19">
        <v>987386</v>
      </c>
      <c r="H60" s="4"/>
      <c r="I60" s="18" t="s">
        <v>62</v>
      </c>
      <c r="J60" s="19">
        <v>268977</v>
      </c>
      <c r="K60" s="19">
        <v>1165822</v>
      </c>
      <c r="L60" s="19">
        <v>811129</v>
      </c>
      <c r="M60" s="19">
        <v>40716669</v>
      </c>
      <c r="N60" s="19">
        <v>12328764</v>
      </c>
      <c r="O60" s="19">
        <v>987386</v>
      </c>
    </row>
    <row r="61" spans="1:15" x14ac:dyDescent="0.25">
      <c r="A61" s="18" t="s">
        <v>63</v>
      </c>
      <c r="B61" s="19">
        <v>107822</v>
      </c>
      <c r="C61" s="19">
        <v>594060</v>
      </c>
      <c r="D61" s="19">
        <v>502741</v>
      </c>
      <c r="E61" s="19">
        <v>103291726</v>
      </c>
      <c r="F61" s="19">
        <v>49550347</v>
      </c>
      <c r="G61" s="19">
        <v>4140341</v>
      </c>
      <c r="H61" s="4"/>
      <c r="I61" s="18" t="s">
        <v>63</v>
      </c>
      <c r="J61" s="19">
        <v>107822</v>
      </c>
      <c r="K61" s="19">
        <v>594060</v>
      </c>
      <c r="L61" s="19">
        <v>502741</v>
      </c>
      <c r="M61" s="19">
        <v>103291726</v>
      </c>
      <c r="N61" s="19">
        <v>49550347</v>
      </c>
      <c r="O61" s="19">
        <v>4140341</v>
      </c>
    </row>
    <row r="62" spans="1:15" x14ac:dyDescent="0.25">
      <c r="A62" s="18" t="s">
        <v>64</v>
      </c>
      <c r="B62" s="19">
        <v>4588</v>
      </c>
      <c r="C62" s="19">
        <v>33914</v>
      </c>
      <c r="D62" s="19">
        <v>30424</v>
      </c>
      <c r="E62" s="19">
        <v>7190232</v>
      </c>
      <c r="F62" s="19">
        <v>2558805</v>
      </c>
      <c r="G62" s="19">
        <v>68357</v>
      </c>
      <c r="H62" s="4"/>
      <c r="I62" s="18" t="s">
        <v>64</v>
      </c>
      <c r="J62" s="19">
        <v>4588</v>
      </c>
      <c r="K62" s="19">
        <v>33914</v>
      </c>
      <c r="L62" s="19">
        <v>30424</v>
      </c>
      <c r="M62" s="19">
        <v>7190232</v>
      </c>
      <c r="N62" s="19">
        <v>2558805</v>
      </c>
      <c r="O62" s="19">
        <v>68357</v>
      </c>
    </row>
    <row r="63" spans="1:15" ht="27" x14ac:dyDescent="0.25">
      <c r="A63" s="18" t="s">
        <v>65</v>
      </c>
      <c r="B63" s="19">
        <v>7961</v>
      </c>
      <c r="C63" s="19">
        <v>25414</v>
      </c>
      <c r="D63" s="19">
        <v>18400</v>
      </c>
      <c r="E63" s="19">
        <v>3829300</v>
      </c>
      <c r="F63" s="19">
        <v>2052491</v>
      </c>
      <c r="G63" s="19">
        <v>71336</v>
      </c>
      <c r="H63" s="4"/>
      <c r="I63" s="18" t="s">
        <v>65</v>
      </c>
      <c r="J63" s="19">
        <v>7961</v>
      </c>
      <c r="K63" s="19">
        <v>25414</v>
      </c>
      <c r="L63" s="19">
        <v>18400</v>
      </c>
      <c r="M63" s="19">
        <v>3829300</v>
      </c>
      <c r="N63" s="19">
        <v>2052491</v>
      </c>
      <c r="O63" s="19">
        <v>71336</v>
      </c>
    </row>
    <row r="64" spans="1:15" x14ac:dyDescent="0.25">
      <c r="A64" s="18" t="s">
        <v>66</v>
      </c>
      <c r="B64" s="19">
        <v>1346</v>
      </c>
      <c r="C64" s="19">
        <v>15175</v>
      </c>
      <c r="D64" s="19">
        <v>14271</v>
      </c>
      <c r="E64" s="19">
        <v>7302660</v>
      </c>
      <c r="F64" s="19">
        <v>1399885</v>
      </c>
      <c r="G64" s="19">
        <v>257368</v>
      </c>
      <c r="H64" s="4"/>
      <c r="I64" s="18" t="s">
        <v>66</v>
      </c>
      <c r="J64" s="19">
        <v>1346</v>
      </c>
      <c r="K64" s="19">
        <v>15175</v>
      </c>
      <c r="L64" s="19">
        <v>14271</v>
      </c>
      <c r="M64" s="19">
        <v>7302660</v>
      </c>
      <c r="N64" s="19">
        <v>1399885</v>
      </c>
      <c r="O64" s="19">
        <v>257368</v>
      </c>
    </row>
    <row r="65" spans="1:15" x14ac:dyDescent="0.25">
      <c r="A65" s="18" t="s">
        <v>67</v>
      </c>
      <c r="B65" s="19">
        <v>4489</v>
      </c>
      <c r="C65" s="19">
        <v>84682</v>
      </c>
      <c r="D65" s="19">
        <v>80968</v>
      </c>
      <c r="E65" s="19">
        <v>31526070</v>
      </c>
      <c r="F65" s="19">
        <v>16930595</v>
      </c>
      <c r="G65" s="19">
        <v>2237878</v>
      </c>
      <c r="H65" s="4"/>
      <c r="I65" s="18" t="s">
        <v>67</v>
      </c>
      <c r="J65" s="19">
        <v>4489</v>
      </c>
      <c r="K65" s="19">
        <v>84682</v>
      </c>
      <c r="L65" s="19">
        <v>80968</v>
      </c>
      <c r="M65" s="19">
        <v>31526070</v>
      </c>
      <c r="N65" s="19">
        <v>16930595</v>
      </c>
      <c r="O65" s="19">
        <v>2237878</v>
      </c>
    </row>
    <row r="66" spans="1:15" ht="27" x14ac:dyDescent="0.25">
      <c r="A66" s="18" t="s">
        <v>68</v>
      </c>
      <c r="B66" s="19">
        <v>52073</v>
      </c>
      <c r="C66" s="19">
        <v>310127</v>
      </c>
      <c r="D66" s="19">
        <v>264890</v>
      </c>
      <c r="E66" s="19">
        <v>42535413</v>
      </c>
      <c r="F66" s="19">
        <v>21306587</v>
      </c>
      <c r="G66" s="19">
        <v>1151236</v>
      </c>
      <c r="H66" s="4"/>
      <c r="I66" s="18" t="s">
        <v>68</v>
      </c>
      <c r="J66" s="19">
        <v>52073</v>
      </c>
      <c r="K66" s="19">
        <v>310127</v>
      </c>
      <c r="L66" s="19">
        <v>264890</v>
      </c>
      <c r="M66" s="19">
        <v>42535413</v>
      </c>
      <c r="N66" s="19">
        <v>21306587</v>
      </c>
      <c r="O66" s="19">
        <v>1151236</v>
      </c>
    </row>
    <row r="67" spans="1:15" ht="27" x14ac:dyDescent="0.25">
      <c r="A67" s="18" t="s">
        <v>69</v>
      </c>
      <c r="B67" s="19">
        <v>37365</v>
      </c>
      <c r="C67" s="19">
        <v>124748</v>
      </c>
      <c r="D67" s="19">
        <v>93788</v>
      </c>
      <c r="E67" s="19">
        <v>10908051</v>
      </c>
      <c r="F67" s="19">
        <v>5301984</v>
      </c>
      <c r="G67" s="19">
        <v>354166</v>
      </c>
      <c r="H67" s="4"/>
      <c r="I67" s="18" t="s">
        <v>69</v>
      </c>
      <c r="J67" s="19">
        <v>37365</v>
      </c>
      <c r="K67" s="19">
        <v>124748</v>
      </c>
      <c r="L67" s="19">
        <v>93788</v>
      </c>
      <c r="M67" s="19">
        <v>10908051</v>
      </c>
      <c r="N67" s="19">
        <v>5301984</v>
      </c>
      <c r="O67" s="19">
        <v>354166</v>
      </c>
    </row>
    <row r="68" spans="1:15" x14ac:dyDescent="0.25">
      <c r="A68" s="18" t="s">
        <v>70</v>
      </c>
      <c r="B68" s="19">
        <v>220679</v>
      </c>
      <c r="C68" s="19">
        <v>298843</v>
      </c>
      <c r="D68" s="19">
        <v>64762</v>
      </c>
      <c r="E68" s="19">
        <v>34773059</v>
      </c>
      <c r="F68" s="19">
        <v>17233385</v>
      </c>
      <c r="G68" s="19">
        <v>3923884</v>
      </c>
      <c r="H68" s="4"/>
      <c r="I68" s="18" t="s">
        <v>70</v>
      </c>
      <c r="J68" s="19">
        <v>220679</v>
      </c>
      <c r="K68" s="19">
        <v>298843</v>
      </c>
      <c r="L68" s="19">
        <v>64762</v>
      </c>
      <c r="M68" s="19">
        <v>34773059</v>
      </c>
      <c r="N68" s="19">
        <v>17233385</v>
      </c>
      <c r="O68" s="19">
        <v>3923884</v>
      </c>
    </row>
    <row r="69" spans="1:15" x14ac:dyDescent="0.25">
      <c r="A69" s="18" t="s">
        <v>71</v>
      </c>
      <c r="B69" s="19">
        <v>220679</v>
      </c>
      <c r="C69" s="19">
        <v>298843</v>
      </c>
      <c r="D69" s="19">
        <v>64762</v>
      </c>
      <c r="E69" s="19">
        <v>34773059</v>
      </c>
      <c r="F69" s="19">
        <v>17233385</v>
      </c>
      <c r="G69" s="19">
        <v>3923884</v>
      </c>
      <c r="H69" s="4"/>
      <c r="I69" s="18" t="s">
        <v>71</v>
      </c>
      <c r="J69" s="19">
        <v>220679</v>
      </c>
      <c r="K69" s="19">
        <v>298843</v>
      </c>
      <c r="L69" s="19">
        <v>64762</v>
      </c>
      <c r="M69" s="19">
        <v>34773059</v>
      </c>
      <c r="N69" s="19">
        <v>17233385</v>
      </c>
      <c r="O69" s="19">
        <v>3923884</v>
      </c>
    </row>
    <row r="70" spans="1:15" x14ac:dyDescent="0.25">
      <c r="A70" s="18" t="s">
        <v>72</v>
      </c>
      <c r="B70" s="19">
        <v>779641</v>
      </c>
      <c r="C70" s="19">
        <v>1323061</v>
      </c>
      <c r="D70" s="19">
        <v>533544</v>
      </c>
      <c r="E70" s="19">
        <v>114722219</v>
      </c>
      <c r="F70" s="19">
        <v>58142816</v>
      </c>
      <c r="G70" s="19">
        <v>2576410</v>
      </c>
      <c r="H70" s="4"/>
      <c r="I70" s="18" t="s">
        <v>72</v>
      </c>
      <c r="J70" s="19">
        <v>779641</v>
      </c>
      <c r="K70" s="19">
        <v>1323061</v>
      </c>
      <c r="L70" s="19">
        <v>533544</v>
      </c>
      <c r="M70" s="19">
        <v>114722219</v>
      </c>
      <c r="N70" s="19">
        <v>58142816</v>
      </c>
      <c r="O70" s="19">
        <v>2576410</v>
      </c>
    </row>
    <row r="71" spans="1:15" x14ac:dyDescent="0.25">
      <c r="A71" s="18" t="s">
        <v>73</v>
      </c>
      <c r="B71" s="19">
        <v>298187</v>
      </c>
      <c r="C71" s="19">
        <v>499614</v>
      </c>
      <c r="D71" s="19">
        <v>177981</v>
      </c>
      <c r="E71" s="19">
        <v>34366643</v>
      </c>
      <c r="F71" s="19">
        <v>21631320</v>
      </c>
      <c r="G71" s="19">
        <v>170023</v>
      </c>
      <c r="H71" s="4"/>
      <c r="I71" s="18" t="s">
        <v>73</v>
      </c>
      <c r="J71" s="19">
        <v>298187</v>
      </c>
      <c r="K71" s="19">
        <v>499614</v>
      </c>
      <c r="L71" s="19">
        <v>177981</v>
      </c>
      <c r="M71" s="19">
        <v>34366643</v>
      </c>
      <c r="N71" s="19">
        <v>21631320</v>
      </c>
      <c r="O71" s="19">
        <v>170023</v>
      </c>
    </row>
    <row r="72" spans="1:15" ht="27" x14ac:dyDescent="0.25">
      <c r="A72" s="18" t="s">
        <v>74</v>
      </c>
      <c r="B72" s="19">
        <v>73435</v>
      </c>
      <c r="C72" s="19">
        <v>192088</v>
      </c>
      <c r="D72" s="19">
        <v>129391</v>
      </c>
      <c r="E72" s="19">
        <v>26355396</v>
      </c>
      <c r="F72" s="19">
        <v>11210673</v>
      </c>
      <c r="G72" s="19">
        <v>1507080</v>
      </c>
      <c r="H72" s="4"/>
      <c r="I72" s="18" t="s">
        <v>74</v>
      </c>
      <c r="J72" s="19">
        <v>73435</v>
      </c>
      <c r="K72" s="19">
        <v>192088</v>
      </c>
      <c r="L72" s="19">
        <v>129391</v>
      </c>
      <c r="M72" s="19">
        <v>26355396</v>
      </c>
      <c r="N72" s="19">
        <v>11210673</v>
      </c>
      <c r="O72" s="19">
        <v>1507080</v>
      </c>
    </row>
    <row r="73" spans="1:15" ht="27" x14ac:dyDescent="0.25">
      <c r="A73" s="18" t="s">
        <v>75</v>
      </c>
      <c r="B73" s="19">
        <v>206148</v>
      </c>
      <c r="C73" s="19">
        <v>296311</v>
      </c>
      <c r="D73" s="19">
        <v>86479</v>
      </c>
      <c r="E73" s="19">
        <v>22641712</v>
      </c>
      <c r="F73" s="19">
        <v>12064527</v>
      </c>
      <c r="G73" s="19">
        <v>355466</v>
      </c>
      <c r="H73" s="4"/>
      <c r="I73" s="18" t="s">
        <v>75</v>
      </c>
      <c r="J73" s="19">
        <v>206148</v>
      </c>
      <c r="K73" s="19">
        <v>296311</v>
      </c>
      <c r="L73" s="19">
        <v>86479</v>
      </c>
      <c r="M73" s="19">
        <v>22641712</v>
      </c>
      <c r="N73" s="19">
        <v>12064527</v>
      </c>
      <c r="O73" s="19">
        <v>355466</v>
      </c>
    </row>
    <row r="74" spans="1:15" x14ac:dyDescent="0.25">
      <c r="A74" s="18" t="s">
        <v>76</v>
      </c>
      <c r="B74" s="19">
        <v>11154</v>
      </c>
      <c r="C74" s="19">
        <v>30934</v>
      </c>
      <c r="D74" s="19">
        <v>21981</v>
      </c>
      <c r="E74" s="19">
        <v>4033514</v>
      </c>
      <c r="F74" s="19">
        <v>2006425</v>
      </c>
      <c r="G74" s="19">
        <v>181346</v>
      </c>
      <c r="H74" s="4"/>
      <c r="I74" s="18" t="s">
        <v>76</v>
      </c>
      <c r="J74" s="19">
        <v>11154</v>
      </c>
      <c r="K74" s="19">
        <v>30934</v>
      </c>
      <c r="L74" s="19">
        <v>21981</v>
      </c>
      <c r="M74" s="19">
        <v>4033514</v>
      </c>
      <c r="N74" s="19">
        <v>2006425</v>
      </c>
      <c r="O74" s="19">
        <v>181346</v>
      </c>
    </row>
    <row r="75" spans="1:15" x14ac:dyDescent="0.25">
      <c r="A75" s="18" t="s">
        <v>77</v>
      </c>
      <c r="B75" s="19">
        <v>22885</v>
      </c>
      <c r="C75" s="19">
        <v>67863</v>
      </c>
      <c r="D75" s="19">
        <v>47173</v>
      </c>
      <c r="E75" s="19">
        <v>10000592</v>
      </c>
      <c r="F75" s="19">
        <v>2958308</v>
      </c>
      <c r="G75" s="19">
        <v>107949</v>
      </c>
      <c r="H75" s="4"/>
      <c r="I75" s="18" t="s">
        <v>77</v>
      </c>
      <c r="J75" s="19">
        <v>22885</v>
      </c>
      <c r="K75" s="19">
        <v>67863</v>
      </c>
      <c r="L75" s="19">
        <v>47173</v>
      </c>
      <c r="M75" s="19">
        <v>10000592</v>
      </c>
      <c r="N75" s="19">
        <v>2958308</v>
      </c>
      <c r="O75" s="19">
        <v>107949</v>
      </c>
    </row>
    <row r="76" spans="1:15" x14ac:dyDescent="0.25">
      <c r="A76" s="18" t="s">
        <v>78</v>
      </c>
      <c r="B76" s="19">
        <v>151869</v>
      </c>
      <c r="C76" s="19">
        <v>216986</v>
      </c>
      <c r="D76" s="19">
        <v>68853</v>
      </c>
      <c r="E76" s="19">
        <v>16297329</v>
      </c>
      <c r="F76" s="19">
        <v>7798908</v>
      </c>
      <c r="G76" s="19">
        <v>236299</v>
      </c>
      <c r="H76" s="4"/>
      <c r="I76" s="18" t="s">
        <v>78</v>
      </c>
      <c r="J76" s="19">
        <v>151869</v>
      </c>
      <c r="K76" s="19">
        <v>216986</v>
      </c>
      <c r="L76" s="19">
        <v>68853</v>
      </c>
      <c r="M76" s="19">
        <v>16297329</v>
      </c>
      <c r="N76" s="19">
        <v>7798908</v>
      </c>
      <c r="O76" s="19">
        <v>236299</v>
      </c>
    </row>
    <row r="77" spans="1:15" x14ac:dyDescent="0.25">
      <c r="A77" s="18" t="s">
        <v>79</v>
      </c>
      <c r="B77" s="19">
        <v>15963</v>
      </c>
      <c r="C77" s="19">
        <v>19265</v>
      </c>
      <c r="D77" s="19">
        <v>1686</v>
      </c>
      <c r="E77" s="19">
        <v>1027033</v>
      </c>
      <c r="F77" s="19">
        <v>472655</v>
      </c>
      <c r="G77" s="19">
        <v>18247</v>
      </c>
      <c r="H77" s="5"/>
      <c r="I77" s="18" t="s">
        <v>79</v>
      </c>
      <c r="J77" s="19">
        <v>15963</v>
      </c>
      <c r="K77" s="19">
        <v>19265</v>
      </c>
      <c r="L77" s="19">
        <v>1686</v>
      </c>
      <c r="M77" s="19">
        <v>1027033</v>
      </c>
      <c r="N77" s="19">
        <v>472655</v>
      </c>
      <c r="O77" s="19">
        <v>18247</v>
      </c>
    </row>
    <row r="78" spans="1:15" ht="27" x14ac:dyDescent="0.25">
      <c r="A78" s="18" t="s">
        <v>80</v>
      </c>
      <c r="B78" s="19">
        <v>155458</v>
      </c>
      <c r="C78" s="19">
        <v>1348314</v>
      </c>
      <c r="D78" s="19">
        <v>1201771</v>
      </c>
      <c r="E78" s="19">
        <v>83411318</v>
      </c>
      <c r="F78" s="19">
        <v>41750032</v>
      </c>
      <c r="G78" s="19">
        <v>7107713</v>
      </c>
      <c r="H78" s="4"/>
      <c r="I78" s="18" t="s">
        <v>80</v>
      </c>
      <c r="J78" s="19">
        <v>155458</v>
      </c>
      <c r="K78" s="19">
        <v>1348314</v>
      </c>
      <c r="L78" s="19">
        <v>1201771</v>
      </c>
      <c r="M78" s="19">
        <v>83411318</v>
      </c>
      <c r="N78" s="19">
        <v>41750032</v>
      </c>
      <c r="O78" s="19">
        <v>7107713</v>
      </c>
    </row>
    <row r="79" spans="1:15" x14ac:dyDescent="0.25">
      <c r="A79" s="18" t="s">
        <v>81</v>
      </c>
      <c r="B79" s="19">
        <v>14514</v>
      </c>
      <c r="C79" s="19">
        <v>50930</v>
      </c>
      <c r="D79" s="19">
        <v>37512</v>
      </c>
      <c r="E79" s="19">
        <v>14234537</v>
      </c>
      <c r="F79" s="19">
        <v>7151709</v>
      </c>
      <c r="G79" s="19">
        <v>5397639</v>
      </c>
      <c r="H79" s="4"/>
      <c r="I79" s="18" t="s">
        <v>81</v>
      </c>
      <c r="J79" s="19">
        <v>14514</v>
      </c>
      <c r="K79" s="19">
        <v>50930</v>
      </c>
      <c r="L79" s="19">
        <v>37512</v>
      </c>
      <c r="M79" s="19">
        <v>14234537</v>
      </c>
      <c r="N79" s="19">
        <v>7151709</v>
      </c>
      <c r="O79" s="19">
        <v>5397639</v>
      </c>
    </row>
    <row r="80" spans="1:15" x14ac:dyDescent="0.25">
      <c r="A80" s="18" t="s">
        <v>82</v>
      </c>
      <c r="B80" s="19">
        <v>1028</v>
      </c>
      <c r="C80" s="19">
        <v>352611</v>
      </c>
      <c r="D80" s="19">
        <v>351961</v>
      </c>
      <c r="E80" s="19">
        <v>11981662</v>
      </c>
      <c r="F80" s="19">
        <v>10757977</v>
      </c>
      <c r="G80" s="19">
        <v>583026</v>
      </c>
      <c r="H80" s="4"/>
      <c r="I80" s="18" t="s">
        <v>82</v>
      </c>
      <c r="J80" s="19">
        <v>1028</v>
      </c>
      <c r="K80" s="19">
        <v>352611</v>
      </c>
      <c r="L80" s="19">
        <v>351961</v>
      </c>
      <c r="M80" s="19">
        <v>11981662</v>
      </c>
      <c r="N80" s="19">
        <v>10757977</v>
      </c>
      <c r="O80" s="19">
        <v>583026</v>
      </c>
    </row>
    <row r="81" spans="1:15" ht="27" x14ac:dyDescent="0.25">
      <c r="A81" s="18" t="s">
        <v>83</v>
      </c>
      <c r="B81" s="19">
        <v>14023</v>
      </c>
      <c r="C81" s="19">
        <v>44481</v>
      </c>
      <c r="D81" s="19">
        <v>30391</v>
      </c>
      <c r="E81" s="19">
        <v>3689496</v>
      </c>
      <c r="F81" s="19">
        <v>576116</v>
      </c>
      <c r="G81" s="19">
        <v>146006</v>
      </c>
      <c r="H81" s="4"/>
      <c r="I81" s="18" t="s">
        <v>83</v>
      </c>
      <c r="J81" s="19">
        <v>14023</v>
      </c>
      <c r="K81" s="19">
        <v>44481</v>
      </c>
      <c r="L81" s="19">
        <v>30391</v>
      </c>
      <c r="M81" s="19">
        <v>3689496</v>
      </c>
      <c r="N81" s="19">
        <v>576116</v>
      </c>
      <c r="O81" s="19">
        <v>146006</v>
      </c>
    </row>
    <row r="82" spans="1:15" x14ac:dyDescent="0.25">
      <c r="A82" s="18" t="s">
        <v>84</v>
      </c>
      <c r="B82" s="19">
        <v>2416</v>
      </c>
      <c r="C82" s="19">
        <v>80552</v>
      </c>
      <c r="D82" s="19">
        <v>78604</v>
      </c>
      <c r="E82" s="19">
        <v>3997399</v>
      </c>
      <c r="F82" s="19">
        <v>2430533</v>
      </c>
      <c r="G82" s="19">
        <v>102496</v>
      </c>
      <c r="H82" s="4"/>
      <c r="I82" s="18" t="s">
        <v>84</v>
      </c>
      <c r="J82" s="19">
        <v>2416</v>
      </c>
      <c r="K82" s="19">
        <v>80552</v>
      </c>
      <c r="L82" s="19">
        <v>78604</v>
      </c>
      <c r="M82" s="19">
        <v>3997399</v>
      </c>
      <c r="N82" s="19">
        <v>2430533</v>
      </c>
      <c r="O82" s="19">
        <v>102496</v>
      </c>
    </row>
    <row r="83" spans="1:15" x14ac:dyDescent="0.25">
      <c r="A83" s="18" t="s">
        <v>85</v>
      </c>
      <c r="B83" s="19">
        <v>55909</v>
      </c>
      <c r="C83" s="19">
        <v>530102</v>
      </c>
      <c r="D83" s="19">
        <v>474259</v>
      </c>
      <c r="E83" s="19">
        <v>18466417</v>
      </c>
      <c r="F83" s="19">
        <v>10962387</v>
      </c>
      <c r="G83" s="19">
        <v>339877</v>
      </c>
      <c r="H83" s="4"/>
      <c r="I83" s="18" t="s">
        <v>85</v>
      </c>
      <c r="J83" s="19">
        <v>55909</v>
      </c>
      <c r="K83" s="19">
        <v>530102</v>
      </c>
      <c r="L83" s="19">
        <v>474259</v>
      </c>
      <c r="M83" s="19">
        <v>18466417</v>
      </c>
      <c r="N83" s="19">
        <v>10962387</v>
      </c>
      <c r="O83" s="19">
        <v>339877</v>
      </c>
    </row>
    <row r="84" spans="1:15" ht="27" x14ac:dyDescent="0.25">
      <c r="A84" s="18" t="s">
        <v>86</v>
      </c>
      <c r="B84" s="19">
        <v>67568</v>
      </c>
      <c r="C84" s="19">
        <v>289638</v>
      </c>
      <c r="D84" s="19">
        <v>229044</v>
      </c>
      <c r="E84" s="19">
        <v>31041807</v>
      </c>
      <c r="F84" s="19">
        <v>9871310</v>
      </c>
      <c r="G84" s="19">
        <v>538669</v>
      </c>
      <c r="H84" s="4"/>
      <c r="I84" s="18" t="s">
        <v>86</v>
      </c>
      <c r="J84" s="19">
        <v>67568</v>
      </c>
      <c r="K84" s="19">
        <v>289638</v>
      </c>
      <c r="L84" s="19">
        <v>229044</v>
      </c>
      <c r="M84" s="19">
        <v>31041807</v>
      </c>
      <c r="N84" s="19">
        <v>9871310</v>
      </c>
      <c r="O84" s="19">
        <v>538669</v>
      </c>
    </row>
    <row r="85" spans="1:15" x14ac:dyDescent="0.25">
      <c r="A85" s="18" t="s">
        <v>87</v>
      </c>
      <c r="B85" s="19">
        <v>35536</v>
      </c>
      <c r="C85" s="19">
        <v>116634</v>
      </c>
      <c r="D85" s="19">
        <v>78571</v>
      </c>
      <c r="E85" s="19">
        <v>5196565</v>
      </c>
      <c r="F85" s="19">
        <v>2674020</v>
      </c>
      <c r="G85" s="19">
        <v>103648</v>
      </c>
      <c r="H85" s="4"/>
      <c r="I85" s="18" t="s">
        <v>87</v>
      </c>
      <c r="J85" s="19">
        <v>35536</v>
      </c>
      <c r="K85" s="19">
        <v>116634</v>
      </c>
      <c r="L85" s="19">
        <v>78571</v>
      </c>
      <c r="M85" s="19">
        <v>5196565</v>
      </c>
      <c r="N85" s="19">
        <v>2674020</v>
      </c>
      <c r="O85" s="19">
        <v>103648</v>
      </c>
    </row>
    <row r="86" spans="1:15" x14ac:dyDescent="0.25">
      <c r="A86" s="18" t="s">
        <v>88</v>
      </c>
      <c r="B86" s="19">
        <v>35536</v>
      </c>
      <c r="C86" s="19">
        <v>116634</v>
      </c>
      <c r="D86" s="19">
        <v>78571</v>
      </c>
      <c r="E86" s="19">
        <v>5196565</v>
      </c>
      <c r="F86" s="19">
        <v>2674020</v>
      </c>
      <c r="G86" s="19">
        <v>103648</v>
      </c>
      <c r="H86" s="4"/>
      <c r="I86" s="18" t="s">
        <v>88</v>
      </c>
      <c r="J86" s="19">
        <v>35536</v>
      </c>
      <c r="K86" s="19">
        <v>116634</v>
      </c>
      <c r="L86" s="19">
        <v>78571</v>
      </c>
      <c r="M86" s="19">
        <v>5196565</v>
      </c>
      <c r="N86" s="19">
        <v>2674020</v>
      </c>
      <c r="O86" s="19">
        <v>103648</v>
      </c>
    </row>
    <row r="87" spans="1:15" x14ac:dyDescent="0.25">
      <c r="A87" s="18" t="s">
        <v>89</v>
      </c>
      <c r="B87" s="19">
        <v>320615</v>
      </c>
      <c r="C87" s="19">
        <v>964429</v>
      </c>
      <c r="D87" s="19">
        <v>649749</v>
      </c>
      <c r="E87" s="19">
        <v>55284467</v>
      </c>
      <c r="F87" s="19">
        <v>31423802</v>
      </c>
      <c r="G87" s="19">
        <v>1272473</v>
      </c>
      <c r="H87" s="4"/>
      <c r="I87" s="18" t="s">
        <v>89</v>
      </c>
      <c r="J87" s="19">
        <v>320615</v>
      </c>
      <c r="K87" s="19">
        <v>964429</v>
      </c>
      <c r="L87" s="19">
        <v>649749</v>
      </c>
      <c r="M87" s="19">
        <v>55284467</v>
      </c>
      <c r="N87" s="19">
        <v>31423802</v>
      </c>
      <c r="O87" s="19">
        <v>1272473</v>
      </c>
    </row>
    <row r="88" spans="1:15" x14ac:dyDescent="0.25">
      <c r="A88" s="18" t="s">
        <v>90</v>
      </c>
      <c r="B88" s="19">
        <v>302816</v>
      </c>
      <c r="C88" s="19">
        <v>573748</v>
      </c>
      <c r="D88" s="19">
        <v>273525</v>
      </c>
      <c r="E88" s="19">
        <v>41735922</v>
      </c>
      <c r="F88" s="19">
        <v>23181223</v>
      </c>
      <c r="G88" s="19">
        <v>1002653</v>
      </c>
      <c r="H88" s="4"/>
      <c r="I88" s="18" t="s">
        <v>90</v>
      </c>
      <c r="J88" s="19">
        <v>302816</v>
      </c>
      <c r="K88" s="19">
        <v>573748</v>
      </c>
      <c r="L88" s="19">
        <v>273525</v>
      </c>
      <c r="M88" s="19">
        <v>41735922</v>
      </c>
      <c r="N88" s="19">
        <v>23181223</v>
      </c>
      <c r="O88" s="19">
        <v>1002653</v>
      </c>
    </row>
    <row r="89" spans="1:15" x14ac:dyDescent="0.25">
      <c r="A89" s="18" t="s">
        <v>91</v>
      </c>
      <c r="B89" s="19">
        <v>6204</v>
      </c>
      <c r="C89" s="19">
        <v>188347</v>
      </c>
      <c r="D89" s="19">
        <v>184627</v>
      </c>
      <c r="E89" s="19">
        <v>7914293</v>
      </c>
      <c r="F89" s="19">
        <v>4582760</v>
      </c>
      <c r="G89" s="19">
        <v>179783</v>
      </c>
      <c r="H89" s="4"/>
      <c r="I89" s="18" t="s">
        <v>91</v>
      </c>
      <c r="J89" s="19">
        <v>6204</v>
      </c>
      <c r="K89" s="19">
        <v>188347</v>
      </c>
      <c r="L89" s="19">
        <v>184627</v>
      </c>
      <c r="M89" s="19">
        <v>7914293</v>
      </c>
      <c r="N89" s="19">
        <v>4582760</v>
      </c>
      <c r="O89" s="19">
        <v>179783</v>
      </c>
    </row>
    <row r="90" spans="1:15" x14ac:dyDescent="0.25">
      <c r="A90" s="18" t="s">
        <v>92</v>
      </c>
      <c r="B90" s="19">
        <v>11595</v>
      </c>
      <c r="C90" s="19">
        <v>202334</v>
      </c>
      <c r="D90" s="19">
        <v>191597</v>
      </c>
      <c r="E90" s="19">
        <v>5634252</v>
      </c>
      <c r="F90" s="19">
        <v>3659819</v>
      </c>
      <c r="G90" s="19">
        <v>90037</v>
      </c>
      <c r="H90" s="4"/>
      <c r="I90" s="18" t="s">
        <v>92</v>
      </c>
      <c r="J90" s="19">
        <v>11595</v>
      </c>
      <c r="K90" s="19">
        <v>202334</v>
      </c>
      <c r="L90" s="19">
        <v>191597</v>
      </c>
      <c r="M90" s="19">
        <v>5634252</v>
      </c>
      <c r="N90" s="19">
        <v>3659819</v>
      </c>
      <c r="O90" s="19">
        <v>90037</v>
      </c>
    </row>
    <row r="91" spans="1:15" ht="27" x14ac:dyDescent="0.25">
      <c r="A91" s="18" t="s">
        <v>93</v>
      </c>
      <c r="B91" s="19">
        <v>70192</v>
      </c>
      <c r="C91" s="19">
        <v>173430</v>
      </c>
      <c r="D91" s="19">
        <v>103498</v>
      </c>
      <c r="E91" s="19">
        <v>18061600</v>
      </c>
      <c r="F91" s="19">
        <v>7010986</v>
      </c>
      <c r="G91" s="19">
        <v>412015</v>
      </c>
      <c r="H91" s="4"/>
      <c r="I91" s="18" t="s">
        <v>93</v>
      </c>
      <c r="J91" s="19">
        <v>70192</v>
      </c>
      <c r="K91" s="19">
        <v>173430</v>
      </c>
      <c r="L91" s="19">
        <v>103498</v>
      </c>
      <c r="M91" s="19">
        <v>18061600</v>
      </c>
      <c r="N91" s="19">
        <v>7010986</v>
      </c>
      <c r="O91" s="19">
        <v>412015</v>
      </c>
    </row>
    <row r="92" spans="1:15" x14ac:dyDescent="0.25">
      <c r="A92" s="18" t="s">
        <v>94</v>
      </c>
      <c r="B92" s="19">
        <v>31829</v>
      </c>
      <c r="C92" s="19">
        <v>41850</v>
      </c>
      <c r="D92" s="19">
        <v>10760</v>
      </c>
      <c r="E92" s="19">
        <v>2047745</v>
      </c>
      <c r="F92" s="19">
        <v>1209996</v>
      </c>
      <c r="G92" s="19">
        <v>19361</v>
      </c>
      <c r="H92" s="4"/>
      <c r="I92" s="18" t="s">
        <v>94</v>
      </c>
      <c r="J92" s="19">
        <v>31829</v>
      </c>
      <c r="K92" s="19">
        <v>41850</v>
      </c>
      <c r="L92" s="19">
        <v>10760</v>
      </c>
      <c r="M92" s="19">
        <v>2047745</v>
      </c>
      <c r="N92" s="19">
        <v>1209996</v>
      </c>
      <c r="O92" s="19">
        <v>19361</v>
      </c>
    </row>
    <row r="93" spans="1:15" ht="27" x14ac:dyDescent="0.25">
      <c r="A93" s="18" t="s">
        <v>95</v>
      </c>
      <c r="B93" s="19">
        <v>1015</v>
      </c>
      <c r="C93" s="19">
        <v>11562</v>
      </c>
      <c r="D93" s="19">
        <v>10821</v>
      </c>
      <c r="E93" s="19">
        <v>413063</v>
      </c>
      <c r="F93" s="19">
        <v>246728</v>
      </c>
      <c r="G93" s="19">
        <v>56995</v>
      </c>
      <c r="H93" s="4"/>
      <c r="I93" s="18" t="s">
        <v>95</v>
      </c>
      <c r="J93" s="19">
        <v>1015</v>
      </c>
      <c r="K93" s="19">
        <v>11562</v>
      </c>
      <c r="L93" s="19">
        <v>10821</v>
      </c>
      <c r="M93" s="19">
        <v>413063</v>
      </c>
      <c r="N93" s="19">
        <v>246728</v>
      </c>
      <c r="O93" s="19">
        <v>56995</v>
      </c>
    </row>
    <row r="94" spans="1:15" ht="27" x14ac:dyDescent="0.25">
      <c r="A94" s="18" t="s">
        <v>96</v>
      </c>
      <c r="B94" s="19">
        <v>8076</v>
      </c>
      <c r="C94" s="19">
        <v>37852</v>
      </c>
      <c r="D94" s="19">
        <v>28754</v>
      </c>
      <c r="E94" s="19">
        <v>11139953</v>
      </c>
      <c r="F94" s="19">
        <v>2131349</v>
      </c>
      <c r="G94" s="19">
        <v>130769</v>
      </c>
      <c r="H94" s="4"/>
      <c r="I94" s="18" t="s">
        <v>96</v>
      </c>
      <c r="J94" s="19">
        <v>8076</v>
      </c>
      <c r="K94" s="19">
        <v>37852</v>
      </c>
      <c r="L94" s="19">
        <v>28754</v>
      </c>
      <c r="M94" s="19">
        <v>11139953</v>
      </c>
      <c r="N94" s="19">
        <v>2131349</v>
      </c>
      <c r="O94" s="19">
        <v>130769</v>
      </c>
    </row>
    <row r="95" spans="1:15" x14ac:dyDescent="0.25">
      <c r="A95" s="18" t="s">
        <v>97</v>
      </c>
      <c r="B95" s="19">
        <v>29272</v>
      </c>
      <c r="C95" s="19">
        <v>82166</v>
      </c>
      <c r="D95" s="19">
        <v>53163</v>
      </c>
      <c r="E95" s="19">
        <v>4460839</v>
      </c>
      <c r="F95" s="19">
        <v>3422913</v>
      </c>
      <c r="G95" s="19">
        <v>204890</v>
      </c>
      <c r="H95" s="4"/>
      <c r="I95" s="18" t="s">
        <v>97</v>
      </c>
      <c r="J95" s="19">
        <v>29272</v>
      </c>
      <c r="K95" s="19">
        <v>82166</v>
      </c>
      <c r="L95" s="19">
        <v>53163</v>
      </c>
      <c r="M95" s="19">
        <v>4460839</v>
      </c>
      <c r="N95" s="19">
        <v>3422913</v>
      </c>
      <c r="O95" s="19">
        <v>204890</v>
      </c>
    </row>
    <row r="96" spans="1:15" x14ac:dyDescent="0.25">
      <c r="A96" s="18" t="s">
        <v>98</v>
      </c>
      <c r="B96" s="19">
        <v>210422</v>
      </c>
      <c r="C96" s="19">
        <v>468558</v>
      </c>
      <c r="D96" s="19">
        <v>234835</v>
      </c>
      <c r="E96" s="19">
        <v>15624598</v>
      </c>
      <c r="F96" s="19">
        <v>7430871</v>
      </c>
      <c r="G96" s="19">
        <v>339423</v>
      </c>
      <c r="H96" s="4"/>
      <c r="I96" s="18" t="s">
        <v>98</v>
      </c>
      <c r="J96" s="19">
        <v>210422</v>
      </c>
      <c r="K96" s="19">
        <v>468558</v>
      </c>
      <c r="L96" s="19">
        <v>234835</v>
      </c>
      <c r="M96" s="19">
        <v>15624598</v>
      </c>
      <c r="N96" s="19">
        <v>7430871</v>
      </c>
      <c r="O96" s="19">
        <v>339423</v>
      </c>
    </row>
    <row r="97" spans="1:15" ht="27" x14ac:dyDescent="0.25">
      <c r="A97" s="18" t="s">
        <v>99</v>
      </c>
      <c r="B97" s="19">
        <v>23975</v>
      </c>
      <c r="C97" s="19">
        <v>42577</v>
      </c>
      <c r="D97" s="19">
        <v>16111</v>
      </c>
      <c r="E97" s="19">
        <v>2330414</v>
      </c>
      <c r="F97" s="19">
        <v>856598</v>
      </c>
      <c r="G97" s="19">
        <v>23661</v>
      </c>
      <c r="H97" s="4"/>
      <c r="I97" s="18" t="s">
        <v>99</v>
      </c>
      <c r="J97" s="19">
        <v>23975</v>
      </c>
      <c r="K97" s="19">
        <v>42577</v>
      </c>
      <c r="L97" s="19">
        <v>16111</v>
      </c>
      <c r="M97" s="19">
        <v>2330414</v>
      </c>
      <c r="N97" s="19">
        <v>856598</v>
      </c>
      <c r="O97" s="19">
        <v>23661</v>
      </c>
    </row>
    <row r="98" spans="1:15" x14ac:dyDescent="0.25">
      <c r="A98" s="18" t="s">
        <v>100</v>
      </c>
      <c r="B98" s="19">
        <v>186447</v>
      </c>
      <c r="C98" s="19">
        <v>425981</v>
      </c>
      <c r="D98" s="19">
        <v>218724</v>
      </c>
      <c r="E98" s="19">
        <v>13294184</v>
      </c>
      <c r="F98" s="19">
        <v>6574273</v>
      </c>
      <c r="G98" s="19">
        <v>315762</v>
      </c>
      <c r="H98" s="4"/>
      <c r="I98" s="18" t="s">
        <v>100</v>
      </c>
      <c r="J98" s="19">
        <v>186447</v>
      </c>
      <c r="K98" s="19">
        <v>425981</v>
      </c>
      <c r="L98" s="19">
        <v>218724</v>
      </c>
      <c r="M98" s="19">
        <v>13294184</v>
      </c>
      <c r="N98" s="19">
        <v>6574273</v>
      </c>
      <c r="O98" s="19">
        <v>315762</v>
      </c>
    </row>
    <row r="99" spans="1:15" x14ac:dyDescent="0.25">
      <c r="A99" s="20" t="s">
        <v>101</v>
      </c>
      <c r="B99" s="19">
        <v>4253279</v>
      </c>
      <c r="C99" s="19">
        <v>16594968</v>
      </c>
      <c r="D99" s="19">
        <v>11986688</v>
      </c>
      <c r="E99" s="19">
        <v>2805396843</v>
      </c>
      <c r="F99" s="19">
        <v>739006970</v>
      </c>
      <c r="G99" s="19">
        <v>90188764</v>
      </c>
      <c r="H99" s="4"/>
      <c r="I99" s="20" t="s">
        <v>101</v>
      </c>
      <c r="J99" s="19">
        <v>4253279</v>
      </c>
      <c r="K99" s="19">
        <v>16594968</v>
      </c>
      <c r="L99" s="19">
        <v>11986688</v>
      </c>
      <c r="M99" s="19">
        <v>2805396843</v>
      </c>
      <c r="N99" s="19">
        <v>739006970</v>
      </c>
      <c r="O99" s="19">
        <v>90188764</v>
      </c>
    </row>
    <row r="100" spans="1:15" x14ac:dyDescent="0.25">
      <c r="A100" s="9"/>
      <c r="B100" s="9"/>
      <c r="C100" s="9"/>
      <c r="D100" s="9"/>
      <c r="E100" s="9"/>
      <c r="F100" s="9"/>
      <c r="I100" s="9"/>
      <c r="J100" s="9"/>
      <c r="K100" s="9"/>
      <c r="L100" s="9"/>
      <c r="M100" s="9"/>
      <c r="N100" s="9"/>
    </row>
  </sheetData>
  <pageMargins left="0.23622047244094491" right="0.31496062992125984" top="0.59055118110236227" bottom="0.59055118110236227" header="0.51181102362204722" footer="0.51181102362204722"/>
  <pageSetup paperSize="9" scale="9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W108"/>
  <sheetViews>
    <sheetView showGridLines="0" topLeftCell="B23" zoomScale="80" zoomScaleNormal="80" workbookViewId="0">
      <selection activeCell="G11" sqref="G11"/>
    </sheetView>
  </sheetViews>
  <sheetFormatPr defaultRowHeight="12.75" x14ac:dyDescent="0.2"/>
  <cols>
    <col min="1" max="1" width="110.7109375" style="11" customWidth="1"/>
    <col min="2" max="2" width="2.42578125" style="11" customWidth="1"/>
    <col min="3" max="6" width="9.140625" style="11"/>
    <col min="7" max="7" width="11.140625" style="11" bestFit="1" customWidth="1"/>
    <col min="8" max="11" width="9.140625" style="11"/>
    <col min="12" max="12" width="9.85546875" style="11" bestFit="1" customWidth="1"/>
    <col min="13" max="18" width="9.140625" style="11"/>
    <col min="19" max="19" width="10.140625" style="11" bestFit="1" customWidth="1"/>
    <col min="20" max="26" width="9.140625" style="11"/>
    <col min="27" max="27" width="77.85546875" style="11" customWidth="1"/>
    <col min="28" max="16384" width="9.140625" style="11"/>
  </cols>
  <sheetData>
    <row r="1" spans="1:49" hidden="1" x14ac:dyDescent="0.2">
      <c r="A1" s="10" t="e">
        <f ca="1">DotStatQuery(B1)</f>
        <v>#NAME?</v>
      </c>
      <c r="B1" s="10" t="s">
        <v>140</v>
      </c>
    </row>
    <row r="2" spans="1:49" ht="15" x14ac:dyDescent="0.25">
      <c r="A2" s="22" t="s">
        <v>141</v>
      </c>
      <c r="B2"/>
      <c r="C2"/>
      <c r="D2"/>
      <c r="E2"/>
      <c r="F2"/>
      <c r="G2"/>
      <c r="H2"/>
      <c r="I2"/>
      <c r="J2"/>
      <c r="K2"/>
      <c r="L2"/>
      <c r="N2"/>
      <c r="O2"/>
      <c r="P2"/>
      <c r="Q2"/>
      <c r="R2"/>
      <c r="S2"/>
      <c r="T2"/>
      <c r="U2"/>
      <c r="V2"/>
      <c r="W2"/>
      <c r="X2"/>
    </row>
    <row r="3" spans="1:49" x14ac:dyDescent="0.2">
      <c r="A3" s="152" t="s">
        <v>142</v>
      </c>
      <c r="B3" s="153"/>
      <c r="C3" s="154" t="s">
        <v>143</v>
      </c>
      <c r="D3" s="148"/>
      <c r="E3" s="148"/>
      <c r="F3" s="148"/>
      <c r="G3" s="148"/>
      <c r="H3" s="148"/>
      <c r="I3" s="148"/>
      <c r="J3" s="148"/>
      <c r="K3" s="148"/>
      <c r="L3" s="149"/>
      <c r="N3" s="148"/>
      <c r="O3" s="148"/>
      <c r="P3" s="148"/>
      <c r="Q3" s="148"/>
      <c r="R3" s="148"/>
      <c r="S3" s="148"/>
      <c r="T3" s="148"/>
      <c r="U3" s="148"/>
      <c r="V3" s="148"/>
      <c r="W3" s="148"/>
      <c r="X3" s="149"/>
    </row>
    <row r="4" spans="1:49" x14ac:dyDescent="0.2">
      <c r="A4" s="152" t="s">
        <v>144</v>
      </c>
      <c r="B4" s="153"/>
      <c r="C4" s="154" t="s">
        <v>145</v>
      </c>
      <c r="D4" s="148"/>
      <c r="E4" s="148"/>
      <c r="F4" s="148"/>
      <c r="G4" s="148"/>
      <c r="H4" s="148"/>
      <c r="I4" s="148"/>
      <c r="J4" s="148"/>
      <c r="K4" s="148"/>
      <c r="L4" s="149"/>
      <c r="N4" s="148"/>
      <c r="O4" s="148"/>
      <c r="P4" s="148"/>
      <c r="Q4" s="148"/>
      <c r="R4" s="148"/>
      <c r="S4" s="148"/>
      <c r="T4" s="148"/>
      <c r="U4" s="148"/>
      <c r="V4" s="148"/>
      <c r="W4" s="148"/>
      <c r="X4" s="149"/>
    </row>
    <row r="5" spans="1:49" x14ac:dyDescent="0.2">
      <c r="A5" s="152" t="s">
        <v>149</v>
      </c>
      <c r="B5" s="153"/>
      <c r="C5" s="154">
        <v>2020</v>
      </c>
      <c r="D5" s="148"/>
      <c r="E5" s="148"/>
      <c r="F5" s="148"/>
      <c r="G5" s="148"/>
      <c r="H5" s="148"/>
      <c r="I5" s="148"/>
      <c r="J5" s="148"/>
      <c r="K5" s="148"/>
      <c r="L5" s="149"/>
      <c r="N5" s="148"/>
      <c r="O5" s="148"/>
      <c r="P5" s="148"/>
      <c r="Q5" s="148"/>
      <c r="R5" s="148"/>
      <c r="S5" s="148"/>
      <c r="T5" s="148"/>
      <c r="U5" s="148"/>
      <c r="V5" s="148"/>
      <c r="W5" s="148"/>
      <c r="X5" s="149"/>
    </row>
    <row r="6" spans="1:49" x14ac:dyDescent="0.2">
      <c r="A6" s="152" t="s">
        <v>146</v>
      </c>
      <c r="B6" s="153"/>
      <c r="C6" s="154" t="s">
        <v>145</v>
      </c>
      <c r="D6" s="148"/>
      <c r="E6" s="148"/>
      <c r="F6" s="148"/>
      <c r="G6" s="148"/>
      <c r="H6" s="148"/>
      <c r="I6" s="148"/>
      <c r="J6" s="148"/>
      <c r="K6" s="148"/>
      <c r="L6" s="149"/>
      <c r="N6" s="145"/>
      <c r="O6" s="145"/>
      <c r="P6" s="145"/>
      <c r="Q6" s="145"/>
      <c r="R6" s="145"/>
      <c r="S6" s="145"/>
      <c r="T6" s="145"/>
      <c r="U6" s="145"/>
      <c r="V6" s="145"/>
      <c r="W6" s="145"/>
      <c r="X6" s="146"/>
      <c r="AA6" s="150" t="s">
        <v>149</v>
      </c>
      <c r="AB6" s="151"/>
      <c r="AC6" s="147" t="s">
        <v>329</v>
      </c>
      <c r="AD6" s="145"/>
      <c r="AE6" s="145"/>
      <c r="AF6" s="145"/>
      <c r="AG6" s="145"/>
      <c r="AH6" s="145"/>
      <c r="AI6" s="145"/>
      <c r="AJ6" s="145"/>
      <c r="AK6" s="145"/>
      <c r="AL6" s="145"/>
      <c r="AM6" s="145"/>
      <c r="AN6" s="145"/>
      <c r="AO6" s="145"/>
      <c r="AP6" s="145"/>
      <c r="AQ6" s="145"/>
      <c r="AR6" s="145"/>
      <c r="AS6" s="145"/>
      <c r="AT6" s="145"/>
      <c r="AU6" s="145"/>
      <c r="AV6" s="145"/>
      <c r="AW6" s="146"/>
    </row>
    <row r="7" spans="1:49" x14ac:dyDescent="0.2">
      <c r="A7" s="152" t="s">
        <v>147</v>
      </c>
      <c r="B7" s="153"/>
      <c r="C7" s="154" t="s">
        <v>148</v>
      </c>
      <c r="D7" s="148"/>
      <c r="E7" s="148"/>
      <c r="F7" s="148"/>
      <c r="G7" s="148"/>
      <c r="H7" s="148"/>
      <c r="I7" s="148"/>
      <c r="J7" s="148"/>
      <c r="K7" s="148"/>
      <c r="L7" s="149"/>
      <c r="N7" s="82"/>
      <c r="O7" s="147" t="s">
        <v>145</v>
      </c>
      <c r="P7" s="145"/>
      <c r="Q7" s="145"/>
      <c r="R7" s="145"/>
      <c r="S7" s="145"/>
      <c r="T7" s="145"/>
      <c r="U7" s="145"/>
      <c r="V7" s="145"/>
      <c r="W7" s="145"/>
      <c r="X7" s="146"/>
      <c r="AA7" s="150" t="s">
        <v>147</v>
      </c>
      <c r="AB7" s="151"/>
      <c r="AC7" s="147" t="s">
        <v>148</v>
      </c>
      <c r="AD7" s="145"/>
      <c r="AE7" s="145"/>
      <c r="AF7" s="145"/>
      <c r="AG7" s="145"/>
      <c r="AH7" s="145"/>
      <c r="AI7" s="145"/>
      <c r="AJ7" s="145"/>
      <c r="AK7" s="145"/>
      <c r="AL7" s="146"/>
      <c r="AM7" s="82"/>
      <c r="AN7" s="147" t="s">
        <v>145</v>
      </c>
      <c r="AO7" s="145"/>
      <c r="AP7" s="145"/>
      <c r="AQ7" s="145"/>
      <c r="AR7" s="145"/>
      <c r="AS7" s="145"/>
      <c r="AT7" s="145"/>
      <c r="AU7" s="145"/>
      <c r="AV7" s="145"/>
      <c r="AW7" s="146"/>
    </row>
    <row r="8" spans="1:49" ht="12.75" customHeight="1" x14ac:dyDescent="0.2">
      <c r="A8" s="150" t="s">
        <v>150</v>
      </c>
      <c r="B8" s="151"/>
      <c r="C8" s="142" t="s">
        <v>151</v>
      </c>
      <c r="D8" s="143"/>
      <c r="E8" s="143"/>
      <c r="F8" s="143"/>
      <c r="G8" s="144"/>
      <c r="H8" s="142" t="s">
        <v>152</v>
      </c>
      <c r="I8" s="143"/>
      <c r="J8" s="143"/>
      <c r="K8" s="143"/>
      <c r="L8" s="144"/>
      <c r="N8" s="79"/>
      <c r="O8" s="142" t="s">
        <v>151</v>
      </c>
      <c r="P8" s="143"/>
      <c r="Q8" s="143"/>
      <c r="R8" s="143"/>
      <c r="S8" s="144"/>
      <c r="T8" s="142" t="s">
        <v>152</v>
      </c>
      <c r="U8" s="143"/>
      <c r="V8" s="143"/>
      <c r="W8" s="143"/>
      <c r="X8" s="144"/>
      <c r="AA8" s="150" t="s">
        <v>150</v>
      </c>
      <c r="AB8" s="151"/>
      <c r="AC8" s="142" t="s">
        <v>151</v>
      </c>
      <c r="AD8" s="143"/>
      <c r="AE8" s="143"/>
      <c r="AF8" s="143"/>
      <c r="AG8" s="144"/>
      <c r="AH8" s="142" t="s">
        <v>152</v>
      </c>
      <c r="AI8" s="143"/>
      <c r="AJ8" s="143"/>
      <c r="AK8" s="143"/>
      <c r="AL8" s="144"/>
      <c r="AM8" s="79"/>
      <c r="AN8" s="142" t="s">
        <v>151</v>
      </c>
      <c r="AO8" s="143"/>
      <c r="AP8" s="143"/>
      <c r="AQ8" s="143"/>
      <c r="AR8" s="144"/>
      <c r="AS8" s="142" t="s">
        <v>152</v>
      </c>
      <c r="AT8" s="143"/>
      <c r="AU8" s="143"/>
      <c r="AV8" s="143"/>
      <c r="AW8" s="144"/>
    </row>
    <row r="9" spans="1:49" x14ac:dyDescent="0.2">
      <c r="A9" s="150" t="s">
        <v>153</v>
      </c>
      <c r="B9" s="151"/>
      <c r="C9" s="23" t="s">
        <v>109</v>
      </c>
      <c r="D9" s="23" t="s">
        <v>128</v>
      </c>
      <c r="E9" s="23" t="s">
        <v>112</v>
      </c>
      <c r="F9" s="23" t="s">
        <v>154</v>
      </c>
      <c r="G9" s="23" t="s">
        <v>145</v>
      </c>
      <c r="H9" s="23" t="s">
        <v>109</v>
      </c>
      <c r="I9" s="23" t="s">
        <v>128</v>
      </c>
      <c r="J9" s="23" t="s">
        <v>112</v>
      </c>
      <c r="K9" s="23" t="s">
        <v>154</v>
      </c>
      <c r="L9" s="23" t="s">
        <v>145</v>
      </c>
      <c r="N9" s="23"/>
      <c r="O9" s="23" t="s">
        <v>109</v>
      </c>
      <c r="P9" s="23" t="s">
        <v>128</v>
      </c>
      <c r="Q9" s="23" t="s">
        <v>112</v>
      </c>
      <c r="R9" s="23" t="s">
        <v>154</v>
      </c>
      <c r="S9" s="23" t="s">
        <v>145</v>
      </c>
      <c r="T9" s="23" t="s">
        <v>109</v>
      </c>
      <c r="U9" s="23" t="s">
        <v>128</v>
      </c>
      <c r="V9" s="23" t="s">
        <v>112</v>
      </c>
      <c r="W9" s="23" t="s">
        <v>154</v>
      </c>
      <c r="X9" s="23" t="s">
        <v>145</v>
      </c>
      <c r="AA9" s="150" t="s">
        <v>153</v>
      </c>
      <c r="AB9" s="151"/>
      <c r="AC9" s="23" t="s">
        <v>109</v>
      </c>
      <c r="AD9" s="23" t="s">
        <v>128</v>
      </c>
      <c r="AE9" s="23" t="s">
        <v>112</v>
      </c>
      <c r="AF9" s="23" t="s">
        <v>154</v>
      </c>
      <c r="AG9" s="23" t="s">
        <v>145</v>
      </c>
      <c r="AH9" s="23" t="s">
        <v>109</v>
      </c>
      <c r="AI9" s="23" t="s">
        <v>128</v>
      </c>
      <c r="AJ9" s="23" t="s">
        <v>112</v>
      </c>
      <c r="AK9" s="23" t="s">
        <v>154</v>
      </c>
      <c r="AL9" s="23" t="s">
        <v>145</v>
      </c>
      <c r="AM9" s="23"/>
      <c r="AN9" s="23" t="s">
        <v>109</v>
      </c>
      <c r="AO9" s="23" t="s">
        <v>128</v>
      </c>
      <c r="AP9" s="23" t="s">
        <v>112</v>
      </c>
      <c r="AQ9" s="23" t="s">
        <v>154</v>
      </c>
      <c r="AR9" s="23" t="s">
        <v>145</v>
      </c>
      <c r="AS9" s="23" t="s">
        <v>109</v>
      </c>
      <c r="AT9" s="23" t="s">
        <v>128</v>
      </c>
      <c r="AU9" s="23" t="s">
        <v>112</v>
      </c>
      <c r="AV9" s="23" t="s">
        <v>154</v>
      </c>
      <c r="AW9" s="23" t="s">
        <v>145</v>
      </c>
    </row>
    <row r="10" spans="1:49" ht="13.5" x14ac:dyDescent="0.25">
      <c r="A10" s="24" t="s">
        <v>155</v>
      </c>
      <c r="B10" s="25" t="s">
        <v>156</v>
      </c>
      <c r="C10" s="25" t="s">
        <v>156</v>
      </c>
      <c r="D10" s="25" t="s">
        <v>156</v>
      </c>
      <c r="E10" s="25" t="s">
        <v>156</v>
      </c>
      <c r="F10" s="25" t="s">
        <v>156</v>
      </c>
      <c r="G10" s="25" t="s">
        <v>156</v>
      </c>
      <c r="H10" s="25" t="s">
        <v>156</v>
      </c>
      <c r="I10" s="25" t="s">
        <v>156</v>
      </c>
      <c r="J10" s="25" t="s">
        <v>156</v>
      </c>
      <c r="K10" s="25" t="s">
        <v>156</v>
      </c>
      <c r="L10" s="25" t="s">
        <v>156</v>
      </c>
      <c r="N10" s="25"/>
      <c r="O10" s="25" t="s">
        <v>156</v>
      </c>
      <c r="P10" s="25" t="s">
        <v>156</v>
      </c>
      <c r="Q10" s="25" t="s">
        <v>156</v>
      </c>
      <c r="R10" s="25" t="s">
        <v>156</v>
      </c>
      <c r="S10" s="25" t="s">
        <v>156</v>
      </c>
      <c r="T10" s="25" t="s">
        <v>156</v>
      </c>
      <c r="U10" s="25" t="s">
        <v>156</v>
      </c>
      <c r="V10" s="25" t="s">
        <v>156</v>
      </c>
      <c r="W10" s="25" t="s">
        <v>156</v>
      </c>
      <c r="X10" s="25" t="s">
        <v>156</v>
      </c>
      <c r="AA10" s="24" t="s">
        <v>155</v>
      </c>
      <c r="AB10" s="25" t="s">
        <v>156</v>
      </c>
      <c r="AC10" s="25" t="s">
        <v>156</v>
      </c>
      <c r="AD10" s="25" t="s">
        <v>156</v>
      </c>
      <c r="AE10" s="25" t="s">
        <v>156</v>
      </c>
      <c r="AF10" s="25" t="s">
        <v>156</v>
      </c>
      <c r="AG10" s="25" t="s">
        <v>156</v>
      </c>
      <c r="AH10" s="25" t="s">
        <v>156</v>
      </c>
      <c r="AI10" s="25" t="s">
        <v>156</v>
      </c>
      <c r="AJ10" s="25" t="s">
        <v>156</v>
      </c>
      <c r="AK10" s="25" t="s">
        <v>156</v>
      </c>
      <c r="AL10" s="25" t="s">
        <v>156</v>
      </c>
      <c r="AM10" s="25"/>
      <c r="AN10" s="25" t="s">
        <v>156</v>
      </c>
      <c r="AO10" s="25" t="s">
        <v>156</v>
      </c>
      <c r="AP10" s="25" t="s">
        <v>156</v>
      </c>
      <c r="AQ10" s="25" t="s">
        <v>156</v>
      </c>
      <c r="AR10" s="25" t="s">
        <v>156</v>
      </c>
      <c r="AS10" s="25" t="s">
        <v>156</v>
      </c>
      <c r="AT10" s="25" t="s">
        <v>156</v>
      </c>
      <c r="AU10" s="25" t="s">
        <v>156</v>
      </c>
      <c r="AV10" s="25" t="s">
        <v>156</v>
      </c>
      <c r="AW10" s="25" t="s">
        <v>156</v>
      </c>
    </row>
    <row r="11" spans="1:49" ht="13.5" x14ac:dyDescent="0.25">
      <c r="A11" s="26" t="s">
        <v>157</v>
      </c>
      <c r="B11" s="25" t="s">
        <v>156</v>
      </c>
      <c r="C11" s="161">
        <v>996608</v>
      </c>
      <c r="D11" s="161">
        <v>36136</v>
      </c>
      <c r="E11" s="161">
        <v>283</v>
      </c>
      <c r="F11" s="161">
        <v>12</v>
      </c>
      <c r="G11" s="163">
        <v>1033039</v>
      </c>
      <c r="H11" s="161">
        <v>1992066.67</v>
      </c>
      <c r="I11" s="161">
        <v>523518.06</v>
      </c>
      <c r="J11" s="161">
        <v>23856.97</v>
      </c>
      <c r="K11" s="161">
        <v>4319.0600000000004</v>
      </c>
      <c r="L11" s="161">
        <v>2543760.7599999998</v>
      </c>
      <c r="N11" s="80"/>
      <c r="O11" s="161">
        <v>4211615</v>
      </c>
      <c r="P11" s="161">
        <v>187674</v>
      </c>
      <c r="Q11" s="161">
        <v>23831</v>
      </c>
      <c r="R11" s="161">
        <v>4187</v>
      </c>
      <c r="S11" s="161">
        <v>4427307</v>
      </c>
      <c r="T11" s="161">
        <v>7489912.5499999998</v>
      </c>
      <c r="U11" s="161">
        <v>3373192.75</v>
      </c>
      <c r="V11" s="161">
        <v>2324937.0499999998</v>
      </c>
      <c r="W11" s="161">
        <v>3949863.85</v>
      </c>
      <c r="X11" s="161">
        <v>17137906.199999999</v>
      </c>
      <c r="AA11" s="26" t="s">
        <v>157</v>
      </c>
      <c r="AB11" s="25" t="s">
        <v>156</v>
      </c>
      <c r="AC11" s="161">
        <v>996608</v>
      </c>
      <c r="AD11" s="161">
        <v>36136</v>
      </c>
      <c r="AE11" s="161">
        <v>283</v>
      </c>
      <c r="AF11" s="161">
        <v>12</v>
      </c>
      <c r="AG11" s="161">
        <v>1033039</v>
      </c>
      <c r="AH11" s="161">
        <v>1992066.67</v>
      </c>
      <c r="AI11" s="161">
        <v>523518.06</v>
      </c>
      <c r="AJ11" s="161">
        <v>23856.97</v>
      </c>
      <c r="AK11" s="161">
        <v>4319.0600000000004</v>
      </c>
      <c r="AL11" s="161">
        <v>2543760.7599999998</v>
      </c>
      <c r="AM11" s="161"/>
      <c r="AN11" s="161">
        <v>4211615</v>
      </c>
      <c r="AO11" s="161">
        <v>187674</v>
      </c>
      <c r="AP11" s="161">
        <v>23831</v>
      </c>
      <c r="AQ11" s="161">
        <v>4187</v>
      </c>
      <c r="AR11" s="161">
        <v>4427307</v>
      </c>
      <c r="AS11" s="161">
        <v>7489912.5499999998</v>
      </c>
      <c r="AT11" s="161">
        <v>3373192.75</v>
      </c>
      <c r="AU11" s="161">
        <v>2324937.0499999998</v>
      </c>
      <c r="AV11" s="161">
        <v>3949863.85</v>
      </c>
      <c r="AW11" s="161">
        <v>17137906.199999999</v>
      </c>
    </row>
    <row r="12" spans="1:49" ht="13.5" x14ac:dyDescent="0.25">
      <c r="A12" s="27" t="s">
        <v>158</v>
      </c>
      <c r="B12" s="25" t="s">
        <v>156</v>
      </c>
      <c r="C12" s="162">
        <v>348</v>
      </c>
      <c r="D12" s="162">
        <v>40</v>
      </c>
      <c r="E12" s="162" t="s">
        <v>278</v>
      </c>
      <c r="F12" s="162" t="s">
        <v>278</v>
      </c>
      <c r="G12" s="162">
        <v>388</v>
      </c>
      <c r="H12" s="162">
        <v>1085.99</v>
      </c>
      <c r="I12" s="162">
        <v>541.98</v>
      </c>
      <c r="J12" s="162" t="s">
        <v>278</v>
      </c>
      <c r="K12" s="162" t="s">
        <v>278</v>
      </c>
      <c r="L12" s="162">
        <v>1627.97</v>
      </c>
      <c r="N12" s="81"/>
      <c r="O12" s="162">
        <v>1472</v>
      </c>
      <c r="P12" s="162">
        <v>386</v>
      </c>
      <c r="Q12" s="162">
        <v>42</v>
      </c>
      <c r="R12" s="162">
        <v>3</v>
      </c>
      <c r="S12" s="162">
        <v>1903</v>
      </c>
      <c r="T12" s="162">
        <v>4252</v>
      </c>
      <c r="U12" s="162">
        <v>7058.32</v>
      </c>
      <c r="V12" s="162">
        <v>4032.62</v>
      </c>
      <c r="W12" s="162">
        <v>14072.36</v>
      </c>
      <c r="X12" s="162">
        <v>29415.3</v>
      </c>
      <c r="AA12" s="27" t="s">
        <v>158</v>
      </c>
      <c r="AB12" s="25" t="s">
        <v>156</v>
      </c>
      <c r="AC12" s="162">
        <v>348</v>
      </c>
      <c r="AD12" s="162">
        <v>40</v>
      </c>
      <c r="AE12" s="162" t="s">
        <v>278</v>
      </c>
      <c r="AF12" s="162" t="s">
        <v>278</v>
      </c>
      <c r="AG12" s="162">
        <v>388</v>
      </c>
      <c r="AH12" s="162">
        <v>1085.99</v>
      </c>
      <c r="AI12" s="162">
        <v>541.98</v>
      </c>
      <c r="AJ12" s="162" t="s">
        <v>278</v>
      </c>
      <c r="AK12" s="162" t="s">
        <v>278</v>
      </c>
      <c r="AL12" s="162">
        <v>1627.97</v>
      </c>
      <c r="AM12" s="162"/>
      <c r="AN12" s="162">
        <v>1472</v>
      </c>
      <c r="AO12" s="162">
        <v>386</v>
      </c>
      <c r="AP12" s="162">
        <v>42</v>
      </c>
      <c r="AQ12" s="162">
        <v>3</v>
      </c>
      <c r="AR12" s="162">
        <v>1903</v>
      </c>
      <c r="AS12" s="162">
        <v>4252</v>
      </c>
      <c r="AT12" s="162">
        <v>7058.32</v>
      </c>
      <c r="AU12" s="162">
        <v>4032.62</v>
      </c>
      <c r="AV12" s="162">
        <v>14072.36</v>
      </c>
      <c r="AW12" s="162">
        <v>29415.3</v>
      </c>
    </row>
    <row r="13" spans="1:49" ht="13.5" x14ac:dyDescent="0.25">
      <c r="A13" s="27" t="s">
        <v>299</v>
      </c>
      <c r="C13" s="161" t="s">
        <v>278</v>
      </c>
      <c r="D13" s="161" t="s">
        <v>278</v>
      </c>
      <c r="E13" s="161" t="s">
        <v>278</v>
      </c>
      <c r="F13" s="161" t="s">
        <v>278</v>
      </c>
      <c r="G13" s="161" t="s">
        <v>278</v>
      </c>
      <c r="H13" s="161" t="s">
        <v>278</v>
      </c>
      <c r="I13" s="161" t="s">
        <v>278</v>
      </c>
      <c r="J13" s="161" t="s">
        <v>278</v>
      </c>
      <c r="K13" s="161" t="s">
        <v>278</v>
      </c>
      <c r="L13" s="161" t="s">
        <v>278</v>
      </c>
      <c r="N13" s="80"/>
      <c r="O13" s="161">
        <v>9</v>
      </c>
      <c r="P13" s="161">
        <v>3</v>
      </c>
      <c r="Q13" s="161">
        <v>2</v>
      </c>
      <c r="R13" s="161">
        <v>2</v>
      </c>
      <c r="S13" s="161">
        <v>16</v>
      </c>
      <c r="T13" s="161">
        <v>22.23</v>
      </c>
      <c r="U13" s="161">
        <v>84.91</v>
      </c>
      <c r="V13" s="161">
        <v>316.08999999999997</v>
      </c>
      <c r="W13" s="161">
        <v>13810.65</v>
      </c>
      <c r="X13" s="161">
        <v>14233.88</v>
      </c>
      <c r="AA13" s="27" t="s">
        <v>299</v>
      </c>
      <c r="AB13" s="25" t="s">
        <v>156</v>
      </c>
      <c r="AC13" s="161" t="s">
        <v>278</v>
      </c>
      <c r="AD13" s="161" t="s">
        <v>278</v>
      </c>
      <c r="AE13" s="161" t="s">
        <v>278</v>
      </c>
      <c r="AF13" s="161" t="s">
        <v>278</v>
      </c>
      <c r="AG13" s="161" t="s">
        <v>278</v>
      </c>
      <c r="AH13" s="161" t="s">
        <v>278</v>
      </c>
      <c r="AI13" s="161" t="s">
        <v>278</v>
      </c>
      <c r="AJ13" s="161" t="s">
        <v>278</v>
      </c>
      <c r="AK13" s="161" t="s">
        <v>278</v>
      </c>
      <c r="AL13" s="161" t="s">
        <v>278</v>
      </c>
      <c r="AM13" s="161"/>
      <c r="AN13" s="161">
        <v>9</v>
      </c>
      <c r="AO13" s="161">
        <v>3</v>
      </c>
      <c r="AP13" s="161">
        <v>2</v>
      </c>
      <c r="AQ13" s="161">
        <v>2</v>
      </c>
      <c r="AR13" s="161">
        <v>16</v>
      </c>
      <c r="AS13" s="161">
        <v>22.23</v>
      </c>
      <c r="AT13" s="161">
        <v>84.91</v>
      </c>
      <c r="AU13" s="161">
        <v>316.08999999999997</v>
      </c>
      <c r="AV13" s="161">
        <v>13810.65</v>
      </c>
      <c r="AW13" s="161">
        <v>14233.88</v>
      </c>
    </row>
    <row r="14" spans="1:49" ht="13.5" x14ac:dyDescent="0.25">
      <c r="A14" s="27" t="s">
        <v>300</v>
      </c>
      <c r="C14" s="162" t="s">
        <v>278</v>
      </c>
      <c r="D14" s="162" t="s">
        <v>278</v>
      </c>
      <c r="E14" s="162" t="s">
        <v>278</v>
      </c>
      <c r="F14" s="162" t="s">
        <v>278</v>
      </c>
      <c r="G14" s="162" t="s">
        <v>278</v>
      </c>
      <c r="H14" s="162" t="s">
        <v>278</v>
      </c>
      <c r="I14" s="162" t="s">
        <v>278</v>
      </c>
      <c r="J14" s="162" t="s">
        <v>278</v>
      </c>
      <c r="K14" s="162" t="s">
        <v>278</v>
      </c>
      <c r="L14" s="162" t="s">
        <v>278</v>
      </c>
      <c r="N14" s="81"/>
      <c r="O14" s="162">
        <v>2</v>
      </c>
      <c r="P14" s="162" t="s">
        <v>278</v>
      </c>
      <c r="Q14" s="162" t="s">
        <v>278</v>
      </c>
      <c r="R14" s="162" t="s">
        <v>278</v>
      </c>
      <c r="S14" s="162">
        <v>2</v>
      </c>
      <c r="T14" s="162">
        <v>1.37</v>
      </c>
      <c r="U14" s="162" t="s">
        <v>278</v>
      </c>
      <c r="V14" s="162" t="s">
        <v>278</v>
      </c>
      <c r="W14" s="162" t="s">
        <v>278</v>
      </c>
      <c r="X14" s="162">
        <v>1.37</v>
      </c>
      <c r="AA14" s="27" t="s">
        <v>300</v>
      </c>
      <c r="AB14" s="25" t="s">
        <v>156</v>
      </c>
      <c r="AC14" s="162" t="s">
        <v>278</v>
      </c>
      <c r="AD14" s="162" t="s">
        <v>278</v>
      </c>
      <c r="AE14" s="162" t="s">
        <v>278</v>
      </c>
      <c r="AF14" s="162" t="s">
        <v>278</v>
      </c>
      <c r="AG14" s="162" t="s">
        <v>278</v>
      </c>
      <c r="AH14" s="162" t="s">
        <v>278</v>
      </c>
      <c r="AI14" s="162" t="s">
        <v>278</v>
      </c>
      <c r="AJ14" s="162" t="s">
        <v>278</v>
      </c>
      <c r="AK14" s="162" t="s">
        <v>278</v>
      </c>
      <c r="AL14" s="162" t="s">
        <v>278</v>
      </c>
      <c r="AM14" s="162"/>
      <c r="AN14" s="162">
        <v>2</v>
      </c>
      <c r="AO14" s="162" t="s">
        <v>278</v>
      </c>
      <c r="AP14" s="162" t="s">
        <v>278</v>
      </c>
      <c r="AQ14" s="162" t="s">
        <v>278</v>
      </c>
      <c r="AR14" s="162">
        <v>2</v>
      </c>
      <c r="AS14" s="162">
        <v>1.37</v>
      </c>
      <c r="AT14" s="162" t="s">
        <v>278</v>
      </c>
      <c r="AU14" s="162" t="s">
        <v>278</v>
      </c>
      <c r="AV14" s="162" t="s">
        <v>278</v>
      </c>
      <c r="AW14" s="162">
        <v>1.37</v>
      </c>
    </row>
    <row r="15" spans="1:49" ht="13.5" x14ac:dyDescent="0.25">
      <c r="A15" s="27" t="s">
        <v>159</v>
      </c>
      <c r="B15" s="25" t="s">
        <v>156</v>
      </c>
      <c r="C15" s="161">
        <v>348</v>
      </c>
      <c r="D15" s="161">
        <v>40</v>
      </c>
      <c r="E15" s="161" t="s">
        <v>278</v>
      </c>
      <c r="F15" s="161" t="s">
        <v>278</v>
      </c>
      <c r="G15" s="161">
        <v>388</v>
      </c>
      <c r="H15" s="161">
        <v>1085.99</v>
      </c>
      <c r="I15" s="161">
        <v>541.98</v>
      </c>
      <c r="J15" s="161" t="s">
        <v>278</v>
      </c>
      <c r="K15" s="161" t="s">
        <v>278</v>
      </c>
      <c r="L15" s="161">
        <v>1627.97</v>
      </c>
      <c r="N15" s="80"/>
      <c r="O15" s="161">
        <v>1438</v>
      </c>
      <c r="P15" s="161">
        <v>372</v>
      </c>
      <c r="Q15" s="161">
        <v>31</v>
      </c>
      <c r="R15" s="161">
        <v>1</v>
      </c>
      <c r="S15" s="161">
        <v>1842</v>
      </c>
      <c r="T15" s="161">
        <v>4208.33</v>
      </c>
      <c r="U15" s="161">
        <v>6681.6</v>
      </c>
      <c r="V15" s="161">
        <v>2578.8200000000002</v>
      </c>
      <c r="W15" s="161">
        <v>261.70999999999998</v>
      </c>
      <c r="X15" s="161">
        <v>13730.46</v>
      </c>
      <c r="AA15" s="27" t="s">
        <v>159</v>
      </c>
      <c r="AB15" s="25" t="s">
        <v>156</v>
      </c>
      <c r="AC15" s="161">
        <v>348</v>
      </c>
      <c r="AD15" s="161">
        <v>40</v>
      </c>
      <c r="AE15" s="161" t="s">
        <v>278</v>
      </c>
      <c r="AF15" s="161" t="s">
        <v>278</v>
      </c>
      <c r="AG15" s="161">
        <v>388</v>
      </c>
      <c r="AH15" s="161">
        <v>1085.99</v>
      </c>
      <c r="AI15" s="161">
        <v>541.98</v>
      </c>
      <c r="AJ15" s="161" t="s">
        <v>278</v>
      </c>
      <c r="AK15" s="161" t="s">
        <v>278</v>
      </c>
      <c r="AL15" s="161">
        <v>1627.97</v>
      </c>
      <c r="AM15" s="161"/>
      <c r="AN15" s="161">
        <v>1438</v>
      </c>
      <c r="AO15" s="161">
        <v>372</v>
      </c>
      <c r="AP15" s="161">
        <v>31</v>
      </c>
      <c r="AQ15" s="161">
        <v>1</v>
      </c>
      <c r="AR15" s="161">
        <v>1842</v>
      </c>
      <c r="AS15" s="161">
        <v>4208.33</v>
      </c>
      <c r="AT15" s="161">
        <v>6681.6</v>
      </c>
      <c r="AU15" s="161">
        <v>2578.8200000000002</v>
      </c>
      <c r="AV15" s="161">
        <v>261.70999999999998</v>
      </c>
      <c r="AW15" s="161">
        <v>13730.46</v>
      </c>
    </row>
    <row r="16" spans="1:49" ht="13.5" x14ac:dyDescent="0.25">
      <c r="A16" s="27" t="s">
        <v>301</v>
      </c>
      <c r="C16" s="162" t="s">
        <v>278</v>
      </c>
      <c r="D16" s="162" t="s">
        <v>278</v>
      </c>
      <c r="E16" s="162" t="s">
        <v>278</v>
      </c>
      <c r="F16" s="162" t="s">
        <v>278</v>
      </c>
      <c r="G16" s="162" t="s">
        <v>278</v>
      </c>
      <c r="H16" s="162" t="s">
        <v>278</v>
      </c>
      <c r="I16" s="162" t="s">
        <v>278</v>
      </c>
      <c r="J16" s="162" t="s">
        <v>278</v>
      </c>
      <c r="K16" s="162" t="s">
        <v>278</v>
      </c>
      <c r="L16" s="162" t="s">
        <v>278</v>
      </c>
      <c r="N16" s="81"/>
      <c r="O16" s="162">
        <v>23</v>
      </c>
      <c r="P16" s="162">
        <v>11</v>
      </c>
      <c r="Q16" s="162">
        <v>9</v>
      </c>
      <c r="R16" s="162" t="s">
        <v>278</v>
      </c>
      <c r="S16" s="162">
        <v>43</v>
      </c>
      <c r="T16" s="162">
        <v>20.07</v>
      </c>
      <c r="U16" s="162">
        <v>291.81</v>
      </c>
      <c r="V16" s="162">
        <v>1137.71</v>
      </c>
      <c r="W16" s="162" t="s">
        <v>278</v>
      </c>
      <c r="X16" s="162">
        <v>1449.59</v>
      </c>
      <c r="AA16" s="27" t="s">
        <v>301</v>
      </c>
      <c r="AB16" s="25" t="s">
        <v>156</v>
      </c>
      <c r="AC16" s="162" t="s">
        <v>278</v>
      </c>
      <c r="AD16" s="162" t="s">
        <v>278</v>
      </c>
      <c r="AE16" s="162" t="s">
        <v>278</v>
      </c>
      <c r="AF16" s="162" t="s">
        <v>278</v>
      </c>
      <c r="AG16" s="162" t="s">
        <v>278</v>
      </c>
      <c r="AH16" s="162" t="s">
        <v>278</v>
      </c>
      <c r="AI16" s="162" t="s">
        <v>278</v>
      </c>
      <c r="AJ16" s="162" t="s">
        <v>278</v>
      </c>
      <c r="AK16" s="162" t="s">
        <v>278</v>
      </c>
      <c r="AL16" s="162" t="s">
        <v>278</v>
      </c>
      <c r="AM16" s="162"/>
      <c r="AN16" s="162">
        <v>23</v>
      </c>
      <c r="AO16" s="162">
        <v>11</v>
      </c>
      <c r="AP16" s="162">
        <v>9</v>
      </c>
      <c r="AQ16" s="162" t="s">
        <v>278</v>
      </c>
      <c r="AR16" s="162">
        <v>43</v>
      </c>
      <c r="AS16" s="162">
        <v>20.07</v>
      </c>
      <c r="AT16" s="162">
        <v>291.81</v>
      </c>
      <c r="AU16" s="162">
        <v>1137.71</v>
      </c>
      <c r="AV16" s="162" t="s">
        <v>278</v>
      </c>
      <c r="AW16" s="162">
        <v>1449.59</v>
      </c>
    </row>
    <row r="17" spans="1:49" ht="13.5" x14ac:dyDescent="0.25">
      <c r="A17" s="27" t="s">
        <v>160</v>
      </c>
      <c r="B17" s="25" t="s">
        <v>156</v>
      </c>
      <c r="C17" s="161">
        <v>209643</v>
      </c>
      <c r="D17" s="161">
        <v>19866</v>
      </c>
      <c r="E17" s="161">
        <v>145</v>
      </c>
      <c r="F17" s="161">
        <v>4</v>
      </c>
      <c r="G17" s="161">
        <v>229658</v>
      </c>
      <c r="H17" s="161">
        <v>539800.97</v>
      </c>
      <c r="I17" s="161">
        <v>293142.33</v>
      </c>
      <c r="J17" s="161">
        <v>12324.47</v>
      </c>
      <c r="K17" s="161">
        <v>1761.34</v>
      </c>
      <c r="L17" s="161">
        <v>847029.11</v>
      </c>
      <c r="N17" s="80"/>
      <c r="O17" s="161">
        <v>299535</v>
      </c>
      <c r="P17" s="161">
        <v>57338</v>
      </c>
      <c r="Q17" s="161">
        <v>9125</v>
      </c>
      <c r="R17" s="161">
        <v>1360</v>
      </c>
      <c r="S17" s="161">
        <v>367358</v>
      </c>
      <c r="T17" s="161">
        <v>801756.12</v>
      </c>
      <c r="U17" s="161">
        <v>1095433.3400000001</v>
      </c>
      <c r="V17" s="161">
        <v>887959.55</v>
      </c>
      <c r="W17" s="161">
        <v>917901.12</v>
      </c>
      <c r="X17" s="161">
        <v>3703050.13</v>
      </c>
      <c r="AA17" s="27" t="s">
        <v>160</v>
      </c>
      <c r="AB17" s="25" t="s">
        <v>156</v>
      </c>
      <c r="AC17" s="161">
        <v>209643</v>
      </c>
      <c r="AD17" s="161">
        <v>19866</v>
      </c>
      <c r="AE17" s="161">
        <v>145</v>
      </c>
      <c r="AF17" s="161">
        <v>4</v>
      </c>
      <c r="AG17" s="161">
        <v>229658</v>
      </c>
      <c r="AH17" s="161">
        <v>539800.97</v>
      </c>
      <c r="AI17" s="161">
        <v>293142.33</v>
      </c>
      <c r="AJ17" s="161">
        <v>12324.47</v>
      </c>
      <c r="AK17" s="161">
        <v>1761.34</v>
      </c>
      <c r="AL17" s="161">
        <v>847029.11</v>
      </c>
      <c r="AM17" s="161"/>
      <c r="AN17" s="161">
        <v>299535</v>
      </c>
      <c r="AO17" s="161">
        <v>57338</v>
      </c>
      <c r="AP17" s="161">
        <v>9125</v>
      </c>
      <c r="AQ17" s="161">
        <v>1360</v>
      </c>
      <c r="AR17" s="161">
        <v>367358</v>
      </c>
      <c r="AS17" s="161">
        <v>801756.12</v>
      </c>
      <c r="AT17" s="161">
        <v>1095433.3400000001</v>
      </c>
      <c r="AU17" s="161">
        <v>887959.55</v>
      </c>
      <c r="AV17" s="161">
        <v>917901.12</v>
      </c>
      <c r="AW17" s="161">
        <v>3703050.13</v>
      </c>
    </row>
    <row r="18" spans="1:49" ht="13.5" x14ac:dyDescent="0.25">
      <c r="A18" s="27" t="s">
        <v>161</v>
      </c>
      <c r="B18" s="25" t="s">
        <v>156</v>
      </c>
      <c r="C18" s="162">
        <v>30015</v>
      </c>
      <c r="D18" s="162">
        <v>2908</v>
      </c>
      <c r="E18" s="162">
        <v>28</v>
      </c>
      <c r="F18" s="162" t="s">
        <v>278</v>
      </c>
      <c r="G18" s="162">
        <v>32951</v>
      </c>
      <c r="H18" s="162">
        <v>96244.45</v>
      </c>
      <c r="I18" s="162">
        <v>44079.95</v>
      </c>
      <c r="J18" s="162">
        <v>1961.14</v>
      </c>
      <c r="K18" s="162" t="s">
        <v>278</v>
      </c>
      <c r="L18" s="162">
        <v>142285.54</v>
      </c>
      <c r="N18" s="81"/>
      <c r="O18" s="162">
        <v>43484</v>
      </c>
      <c r="P18" s="162">
        <v>6309</v>
      </c>
      <c r="Q18" s="162">
        <v>831</v>
      </c>
      <c r="R18" s="162">
        <v>122</v>
      </c>
      <c r="S18" s="162">
        <v>50746</v>
      </c>
      <c r="T18" s="162">
        <v>134174.47</v>
      </c>
      <c r="U18" s="162">
        <v>114398.23</v>
      </c>
      <c r="V18" s="162">
        <v>82807.289999999994</v>
      </c>
      <c r="W18" s="162">
        <v>82492.09</v>
      </c>
      <c r="X18" s="162">
        <v>413872.08</v>
      </c>
      <c r="AA18" s="27" t="s">
        <v>161</v>
      </c>
      <c r="AB18" s="25" t="s">
        <v>156</v>
      </c>
      <c r="AC18" s="162">
        <v>30015</v>
      </c>
      <c r="AD18" s="162">
        <v>2908</v>
      </c>
      <c r="AE18" s="162">
        <v>28</v>
      </c>
      <c r="AF18" s="162" t="s">
        <v>278</v>
      </c>
      <c r="AG18" s="162">
        <v>32951</v>
      </c>
      <c r="AH18" s="162">
        <v>96244.45</v>
      </c>
      <c r="AI18" s="162">
        <v>44079.95</v>
      </c>
      <c r="AJ18" s="162">
        <v>1961.14</v>
      </c>
      <c r="AK18" s="162" t="s">
        <v>278</v>
      </c>
      <c r="AL18" s="162">
        <v>142285.54</v>
      </c>
      <c r="AM18" s="162"/>
      <c r="AN18" s="162">
        <v>43484</v>
      </c>
      <c r="AO18" s="162">
        <v>6309</v>
      </c>
      <c r="AP18" s="162">
        <v>831</v>
      </c>
      <c r="AQ18" s="162">
        <v>122</v>
      </c>
      <c r="AR18" s="162">
        <v>50746</v>
      </c>
      <c r="AS18" s="162">
        <v>134174.47</v>
      </c>
      <c r="AT18" s="162">
        <v>114398.23</v>
      </c>
      <c r="AU18" s="162">
        <v>82807.289999999994</v>
      </c>
      <c r="AV18" s="162">
        <v>82492.09</v>
      </c>
      <c r="AW18" s="162">
        <v>413872.08</v>
      </c>
    </row>
    <row r="19" spans="1:49" ht="13.5" x14ac:dyDescent="0.25">
      <c r="A19" s="27" t="s">
        <v>162</v>
      </c>
      <c r="B19" s="25" t="s">
        <v>156</v>
      </c>
      <c r="C19" s="161">
        <v>684</v>
      </c>
      <c r="D19" s="161">
        <v>37</v>
      </c>
      <c r="E19" s="161" t="s">
        <v>278</v>
      </c>
      <c r="F19" s="161" t="s">
        <v>278</v>
      </c>
      <c r="G19" s="161">
        <v>721</v>
      </c>
      <c r="H19" s="161">
        <v>1690.35</v>
      </c>
      <c r="I19" s="161">
        <v>516.24</v>
      </c>
      <c r="J19" s="161" t="s">
        <v>278</v>
      </c>
      <c r="K19" s="161" t="s">
        <v>278</v>
      </c>
      <c r="L19" s="161">
        <v>2206.59</v>
      </c>
      <c r="N19" s="80"/>
      <c r="O19" s="161">
        <v>2617</v>
      </c>
      <c r="P19" s="161">
        <v>588</v>
      </c>
      <c r="Q19" s="161">
        <v>110</v>
      </c>
      <c r="R19" s="161">
        <v>17</v>
      </c>
      <c r="S19" s="161">
        <v>3332</v>
      </c>
      <c r="T19" s="161">
        <v>6866.16</v>
      </c>
      <c r="U19" s="161">
        <v>11982.06</v>
      </c>
      <c r="V19" s="161">
        <v>10468.06</v>
      </c>
      <c r="W19" s="161">
        <v>11178.83</v>
      </c>
      <c r="X19" s="161">
        <v>40495.11</v>
      </c>
      <c r="AA19" s="27" t="s">
        <v>162</v>
      </c>
      <c r="AB19" s="25" t="s">
        <v>156</v>
      </c>
      <c r="AC19" s="161">
        <v>684</v>
      </c>
      <c r="AD19" s="161">
        <v>37</v>
      </c>
      <c r="AE19" s="161" t="s">
        <v>278</v>
      </c>
      <c r="AF19" s="161" t="s">
        <v>278</v>
      </c>
      <c r="AG19" s="161">
        <v>721</v>
      </c>
      <c r="AH19" s="161">
        <v>1690.35</v>
      </c>
      <c r="AI19" s="161">
        <v>516.24</v>
      </c>
      <c r="AJ19" s="161" t="s">
        <v>278</v>
      </c>
      <c r="AK19" s="161" t="s">
        <v>278</v>
      </c>
      <c r="AL19" s="161">
        <v>2206.59</v>
      </c>
      <c r="AM19" s="161"/>
      <c r="AN19" s="161">
        <v>2617</v>
      </c>
      <c r="AO19" s="161">
        <v>588</v>
      </c>
      <c r="AP19" s="161">
        <v>110</v>
      </c>
      <c r="AQ19" s="161">
        <v>17</v>
      </c>
      <c r="AR19" s="161">
        <v>3332</v>
      </c>
      <c r="AS19" s="161">
        <v>6866.16</v>
      </c>
      <c r="AT19" s="161">
        <v>11982.06</v>
      </c>
      <c r="AU19" s="161">
        <v>10468.06</v>
      </c>
      <c r="AV19" s="161">
        <v>11178.83</v>
      </c>
      <c r="AW19" s="161">
        <v>40495.11</v>
      </c>
    </row>
    <row r="20" spans="1:49" ht="13.5" x14ac:dyDescent="0.25">
      <c r="A20" s="27" t="s">
        <v>302</v>
      </c>
      <c r="C20" s="162" t="s">
        <v>278</v>
      </c>
      <c r="D20" s="162" t="s">
        <v>278</v>
      </c>
      <c r="E20" s="162" t="s">
        <v>278</v>
      </c>
      <c r="F20" s="162" t="s">
        <v>278</v>
      </c>
      <c r="G20" s="162" t="s">
        <v>278</v>
      </c>
      <c r="H20" s="162" t="s">
        <v>278</v>
      </c>
      <c r="I20" s="162" t="s">
        <v>278</v>
      </c>
      <c r="J20" s="162" t="s">
        <v>278</v>
      </c>
      <c r="K20" s="162" t="s">
        <v>278</v>
      </c>
      <c r="L20" s="162" t="s">
        <v>278</v>
      </c>
      <c r="N20" s="81"/>
      <c r="O20" s="162">
        <v>1</v>
      </c>
      <c r="P20" s="162">
        <v>4</v>
      </c>
      <c r="Q20" s="162">
        <v>1</v>
      </c>
      <c r="R20" s="162">
        <v>2</v>
      </c>
      <c r="S20" s="162">
        <v>8</v>
      </c>
      <c r="T20" s="162">
        <v>8.4700000000000006</v>
      </c>
      <c r="U20" s="162">
        <v>113.11</v>
      </c>
      <c r="V20" s="162">
        <v>77.45</v>
      </c>
      <c r="W20" s="162">
        <v>1974.89</v>
      </c>
      <c r="X20" s="162">
        <v>2173.92</v>
      </c>
      <c r="AA20" s="27" t="s">
        <v>302</v>
      </c>
      <c r="AB20" s="25" t="s">
        <v>156</v>
      </c>
      <c r="AC20" s="162" t="s">
        <v>278</v>
      </c>
      <c r="AD20" s="162" t="s">
        <v>278</v>
      </c>
      <c r="AE20" s="162" t="s">
        <v>278</v>
      </c>
      <c r="AF20" s="162" t="s">
        <v>278</v>
      </c>
      <c r="AG20" s="162" t="s">
        <v>278</v>
      </c>
      <c r="AH20" s="162" t="s">
        <v>278</v>
      </c>
      <c r="AI20" s="162" t="s">
        <v>278</v>
      </c>
      <c r="AJ20" s="162" t="s">
        <v>278</v>
      </c>
      <c r="AK20" s="162" t="s">
        <v>278</v>
      </c>
      <c r="AL20" s="162" t="s">
        <v>278</v>
      </c>
      <c r="AM20" s="162"/>
      <c r="AN20" s="162">
        <v>1</v>
      </c>
      <c r="AO20" s="162">
        <v>4</v>
      </c>
      <c r="AP20" s="162">
        <v>1</v>
      </c>
      <c r="AQ20" s="162">
        <v>2</v>
      </c>
      <c r="AR20" s="162">
        <v>8</v>
      </c>
      <c r="AS20" s="162">
        <v>8.4700000000000006</v>
      </c>
      <c r="AT20" s="162">
        <v>113.11</v>
      </c>
      <c r="AU20" s="162">
        <v>77.45</v>
      </c>
      <c r="AV20" s="162">
        <v>1974.89</v>
      </c>
      <c r="AW20" s="162">
        <v>2173.92</v>
      </c>
    </row>
    <row r="21" spans="1:49" ht="13.5" x14ac:dyDescent="0.25">
      <c r="A21" s="27" t="s">
        <v>163</v>
      </c>
      <c r="B21" s="25" t="s">
        <v>156</v>
      </c>
      <c r="C21" s="161">
        <v>6460</v>
      </c>
      <c r="D21" s="161">
        <v>639</v>
      </c>
      <c r="E21" s="161">
        <v>3</v>
      </c>
      <c r="F21" s="161" t="s">
        <v>278</v>
      </c>
      <c r="G21" s="161">
        <v>7102</v>
      </c>
      <c r="H21" s="161">
        <v>17309.03</v>
      </c>
      <c r="I21" s="161">
        <v>9568.73</v>
      </c>
      <c r="J21" s="161">
        <v>181.05</v>
      </c>
      <c r="K21" s="161" t="s">
        <v>278</v>
      </c>
      <c r="L21" s="161">
        <v>27058.81</v>
      </c>
      <c r="N21" s="80"/>
      <c r="O21" s="161">
        <v>9425</v>
      </c>
      <c r="P21" s="161">
        <v>2053</v>
      </c>
      <c r="Q21" s="161">
        <v>322</v>
      </c>
      <c r="R21" s="161">
        <v>34</v>
      </c>
      <c r="S21" s="161">
        <v>11834</v>
      </c>
      <c r="T21" s="161">
        <v>25767.919999999998</v>
      </c>
      <c r="U21" s="161">
        <v>40213.32</v>
      </c>
      <c r="V21" s="161">
        <v>28277.08</v>
      </c>
      <c r="W21" s="161">
        <v>13656.92</v>
      </c>
      <c r="X21" s="161">
        <v>107915.24</v>
      </c>
      <c r="AA21" s="27" t="s">
        <v>163</v>
      </c>
      <c r="AB21" s="25" t="s">
        <v>156</v>
      </c>
      <c r="AC21" s="161">
        <v>6460</v>
      </c>
      <c r="AD21" s="161">
        <v>639</v>
      </c>
      <c r="AE21" s="161">
        <v>3</v>
      </c>
      <c r="AF21" s="161" t="s">
        <v>278</v>
      </c>
      <c r="AG21" s="161">
        <v>7102</v>
      </c>
      <c r="AH21" s="161">
        <v>17309.03</v>
      </c>
      <c r="AI21" s="161">
        <v>9568.73</v>
      </c>
      <c r="AJ21" s="161">
        <v>181.05</v>
      </c>
      <c r="AK21" s="161" t="s">
        <v>278</v>
      </c>
      <c r="AL21" s="161">
        <v>27058.81</v>
      </c>
      <c r="AM21" s="161"/>
      <c r="AN21" s="161">
        <v>9425</v>
      </c>
      <c r="AO21" s="161">
        <v>2053</v>
      </c>
      <c r="AP21" s="161">
        <v>322</v>
      </c>
      <c r="AQ21" s="161">
        <v>34</v>
      </c>
      <c r="AR21" s="161">
        <v>11834</v>
      </c>
      <c r="AS21" s="161">
        <v>25767.919999999998</v>
      </c>
      <c r="AT21" s="161">
        <v>40213.32</v>
      </c>
      <c r="AU21" s="161">
        <v>28277.08</v>
      </c>
      <c r="AV21" s="161">
        <v>13656.92</v>
      </c>
      <c r="AW21" s="161">
        <v>107915.24</v>
      </c>
    </row>
    <row r="22" spans="1:49" ht="13.5" x14ac:dyDescent="0.25">
      <c r="A22" s="27" t="s">
        <v>164</v>
      </c>
      <c r="B22" s="25" t="s">
        <v>156</v>
      </c>
      <c r="C22" s="162">
        <v>16568</v>
      </c>
      <c r="D22" s="162">
        <v>1846</v>
      </c>
      <c r="E22" s="162">
        <v>4</v>
      </c>
      <c r="F22" s="162" t="s">
        <v>278</v>
      </c>
      <c r="G22" s="162">
        <v>18418</v>
      </c>
      <c r="H22" s="162">
        <v>44763.34</v>
      </c>
      <c r="I22" s="162">
        <v>27554.14</v>
      </c>
      <c r="J22" s="162">
        <v>241.24</v>
      </c>
      <c r="K22" s="162" t="s">
        <v>278</v>
      </c>
      <c r="L22" s="162">
        <v>72558.720000000001</v>
      </c>
      <c r="N22" s="81"/>
      <c r="O22" s="162">
        <v>24232</v>
      </c>
      <c r="P22" s="162">
        <v>3975</v>
      </c>
      <c r="Q22" s="162">
        <v>300</v>
      </c>
      <c r="R22" s="162">
        <v>49</v>
      </c>
      <c r="S22" s="162">
        <v>28556</v>
      </c>
      <c r="T22" s="162">
        <v>67114.47</v>
      </c>
      <c r="U22" s="162">
        <v>69600.36</v>
      </c>
      <c r="V22" s="162">
        <v>28204.720000000001</v>
      </c>
      <c r="W22" s="162">
        <v>30412.92</v>
      </c>
      <c r="X22" s="162">
        <v>195332.47</v>
      </c>
      <c r="AA22" s="27" t="s">
        <v>164</v>
      </c>
      <c r="AB22" s="25" t="s">
        <v>156</v>
      </c>
      <c r="AC22" s="162">
        <v>16568</v>
      </c>
      <c r="AD22" s="162">
        <v>1846</v>
      </c>
      <c r="AE22" s="162">
        <v>4</v>
      </c>
      <c r="AF22" s="162" t="s">
        <v>278</v>
      </c>
      <c r="AG22" s="162">
        <v>18418</v>
      </c>
      <c r="AH22" s="162">
        <v>44763.34</v>
      </c>
      <c r="AI22" s="162">
        <v>27554.14</v>
      </c>
      <c r="AJ22" s="162">
        <v>241.24</v>
      </c>
      <c r="AK22" s="162" t="s">
        <v>278</v>
      </c>
      <c r="AL22" s="162">
        <v>72558.720000000001</v>
      </c>
      <c r="AM22" s="162"/>
      <c r="AN22" s="162">
        <v>24232</v>
      </c>
      <c r="AO22" s="162">
        <v>3975</v>
      </c>
      <c r="AP22" s="162">
        <v>300</v>
      </c>
      <c r="AQ22" s="162">
        <v>49</v>
      </c>
      <c r="AR22" s="162">
        <v>28556</v>
      </c>
      <c r="AS22" s="162">
        <v>67114.47</v>
      </c>
      <c r="AT22" s="162">
        <v>69600.36</v>
      </c>
      <c r="AU22" s="162">
        <v>28204.720000000001</v>
      </c>
      <c r="AV22" s="162">
        <v>30412.92</v>
      </c>
      <c r="AW22" s="162">
        <v>195332.47</v>
      </c>
    </row>
    <row r="23" spans="1:49" ht="13.5" x14ac:dyDescent="0.25">
      <c r="A23" s="27" t="s">
        <v>165</v>
      </c>
      <c r="B23" s="25" t="s">
        <v>156</v>
      </c>
      <c r="C23" s="161">
        <v>6761</v>
      </c>
      <c r="D23" s="161">
        <v>1227</v>
      </c>
      <c r="E23" s="161">
        <v>1</v>
      </c>
      <c r="F23" s="161" t="s">
        <v>278</v>
      </c>
      <c r="G23" s="161">
        <v>7989</v>
      </c>
      <c r="H23" s="161">
        <v>19089.099999999999</v>
      </c>
      <c r="I23" s="161">
        <v>19617.21</v>
      </c>
      <c r="J23" s="161">
        <v>64.52</v>
      </c>
      <c r="K23" s="161" t="s">
        <v>278</v>
      </c>
      <c r="L23" s="161">
        <v>38770.83</v>
      </c>
      <c r="N23" s="80"/>
      <c r="O23" s="161">
        <v>10054</v>
      </c>
      <c r="P23" s="161">
        <v>2805</v>
      </c>
      <c r="Q23" s="161">
        <v>346</v>
      </c>
      <c r="R23" s="161">
        <v>41</v>
      </c>
      <c r="S23" s="161">
        <v>13246</v>
      </c>
      <c r="T23" s="161">
        <v>28515.79</v>
      </c>
      <c r="U23" s="161">
        <v>54697.9</v>
      </c>
      <c r="V23" s="161">
        <v>32423.87</v>
      </c>
      <c r="W23" s="161">
        <v>24413.4</v>
      </c>
      <c r="X23" s="161">
        <v>140050.96</v>
      </c>
      <c r="AA23" s="27" t="s">
        <v>165</v>
      </c>
      <c r="AB23" s="25" t="s">
        <v>156</v>
      </c>
      <c r="AC23" s="161">
        <v>6761</v>
      </c>
      <c r="AD23" s="161">
        <v>1227</v>
      </c>
      <c r="AE23" s="161">
        <v>1</v>
      </c>
      <c r="AF23" s="161" t="s">
        <v>278</v>
      </c>
      <c r="AG23" s="161">
        <v>7989</v>
      </c>
      <c r="AH23" s="161">
        <v>19089.099999999999</v>
      </c>
      <c r="AI23" s="161">
        <v>19617.21</v>
      </c>
      <c r="AJ23" s="161">
        <v>64.52</v>
      </c>
      <c r="AK23" s="161" t="s">
        <v>278</v>
      </c>
      <c r="AL23" s="161">
        <v>38770.83</v>
      </c>
      <c r="AM23" s="161"/>
      <c r="AN23" s="161">
        <v>10054</v>
      </c>
      <c r="AO23" s="161">
        <v>2805</v>
      </c>
      <c r="AP23" s="161">
        <v>346</v>
      </c>
      <c r="AQ23" s="161">
        <v>41</v>
      </c>
      <c r="AR23" s="161">
        <v>13246</v>
      </c>
      <c r="AS23" s="161">
        <v>28515.79</v>
      </c>
      <c r="AT23" s="161">
        <v>54697.9</v>
      </c>
      <c r="AU23" s="161">
        <v>32423.87</v>
      </c>
      <c r="AV23" s="161">
        <v>24413.4</v>
      </c>
      <c r="AW23" s="161">
        <v>140050.96</v>
      </c>
    </row>
    <row r="24" spans="1:49" ht="21" x14ac:dyDescent="0.25">
      <c r="A24" s="27" t="s">
        <v>166</v>
      </c>
      <c r="B24" s="25" t="s">
        <v>156</v>
      </c>
      <c r="C24" s="162">
        <v>16531</v>
      </c>
      <c r="D24" s="162">
        <v>782</v>
      </c>
      <c r="E24" s="162">
        <v>4</v>
      </c>
      <c r="F24" s="162" t="s">
        <v>278</v>
      </c>
      <c r="G24" s="162">
        <v>17317</v>
      </c>
      <c r="H24" s="162">
        <v>35790.85</v>
      </c>
      <c r="I24" s="162">
        <v>10959.61</v>
      </c>
      <c r="J24" s="162">
        <v>269.93</v>
      </c>
      <c r="K24" s="162" t="s">
        <v>278</v>
      </c>
      <c r="L24" s="162">
        <v>47020.39</v>
      </c>
      <c r="N24" s="81"/>
      <c r="O24" s="162">
        <v>19707</v>
      </c>
      <c r="P24" s="162">
        <v>1699</v>
      </c>
      <c r="Q24" s="162">
        <v>134</v>
      </c>
      <c r="R24" s="162">
        <v>6</v>
      </c>
      <c r="S24" s="162">
        <v>21546</v>
      </c>
      <c r="T24" s="162">
        <v>44297.07</v>
      </c>
      <c r="U24" s="162">
        <v>29073.360000000001</v>
      </c>
      <c r="V24" s="162">
        <v>12670.82</v>
      </c>
      <c r="W24" s="162">
        <v>2541.9499999999998</v>
      </c>
      <c r="X24" s="162">
        <v>88583.2</v>
      </c>
      <c r="AA24" s="27" t="s">
        <v>166</v>
      </c>
      <c r="AB24" s="25" t="s">
        <v>156</v>
      </c>
      <c r="AC24" s="162">
        <v>16531</v>
      </c>
      <c r="AD24" s="162">
        <v>782</v>
      </c>
      <c r="AE24" s="162">
        <v>4</v>
      </c>
      <c r="AF24" s="162" t="s">
        <v>278</v>
      </c>
      <c r="AG24" s="162">
        <v>17317</v>
      </c>
      <c r="AH24" s="162">
        <v>35790.85</v>
      </c>
      <c r="AI24" s="162">
        <v>10959.61</v>
      </c>
      <c r="AJ24" s="162">
        <v>269.93</v>
      </c>
      <c r="AK24" s="162" t="s">
        <v>278</v>
      </c>
      <c r="AL24" s="162">
        <v>47020.39</v>
      </c>
      <c r="AM24" s="162"/>
      <c r="AN24" s="162">
        <v>19707</v>
      </c>
      <c r="AO24" s="162">
        <v>1699</v>
      </c>
      <c r="AP24" s="162">
        <v>134</v>
      </c>
      <c r="AQ24" s="162">
        <v>6</v>
      </c>
      <c r="AR24" s="162">
        <v>21546</v>
      </c>
      <c r="AS24" s="162">
        <v>44297.07</v>
      </c>
      <c r="AT24" s="162">
        <v>29073.360000000001</v>
      </c>
      <c r="AU24" s="162">
        <v>12670.82</v>
      </c>
      <c r="AV24" s="162">
        <v>2541.9499999999998</v>
      </c>
      <c r="AW24" s="162">
        <v>88583.2</v>
      </c>
    </row>
    <row r="25" spans="1:49" ht="13.5" x14ac:dyDescent="0.25">
      <c r="A25" s="27" t="s">
        <v>167</v>
      </c>
      <c r="B25" s="25" t="s">
        <v>156</v>
      </c>
      <c r="C25" s="161">
        <v>1130</v>
      </c>
      <c r="D25" s="161">
        <v>236</v>
      </c>
      <c r="E25" s="161">
        <v>1</v>
      </c>
      <c r="F25" s="161" t="s">
        <v>278</v>
      </c>
      <c r="G25" s="161">
        <v>1367</v>
      </c>
      <c r="H25" s="161">
        <v>3750.67</v>
      </c>
      <c r="I25" s="161">
        <v>3289.65</v>
      </c>
      <c r="J25" s="161">
        <v>49.52</v>
      </c>
      <c r="K25" s="161" t="s">
        <v>278</v>
      </c>
      <c r="L25" s="161">
        <v>7089.84</v>
      </c>
      <c r="N25" s="80"/>
      <c r="O25" s="161">
        <v>2201</v>
      </c>
      <c r="P25" s="161">
        <v>1016</v>
      </c>
      <c r="Q25" s="161">
        <v>226</v>
      </c>
      <c r="R25" s="161">
        <v>37</v>
      </c>
      <c r="S25" s="161">
        <v>3480</v>
      </c>
      <c r="T25" s="161">
        <v>7353.13</v>
      </c>
      <c r="U25" s="161">
        <v>20134.849999999999</v>
      </c>
      <c r="V25" s="161">
        <v>23158.07</v>
      </c>
      <c r="W25" s="161">
        <v>22732.2</v>
      </c>
      <c r="X25" s="161">
        <v>73378.25</v>
      </c>
      <c r="AA25" s="27" t="s">
        <v>167</v>
      </c>
      <c r="AB25" s="25" t="s">
        <v>156</v>
      </c>
      <c r="AC25" s="161">
        <v>1130</v>
      </c>
      <c r="AD25" s="161">
        <v>236</v>
      </c>
      <c r="AE25" s="161">
        <v>1</v>
      </c>
      <c r="AF25" s="161" t="s">
        <v>278</v>
      </c>
      <c r="AG25" s="161">
        <v>1367</v>
      </c>
      <c r="AH25" s="161">
        <v>3750.67</v>
      </c>
      <c r="AI25" s="161">
        <v>3289.65</v>
      </c>
      <c r="AJ25" s="161">
        <v>49.52</v>
      </c>
      <c r="AK25" s="161" t="s">
        <v>278</v>
      </c>
      <c r="AL25" s="161">
        <v>7089.84</v>
      </c>
      <c r="AM25" s="161"/>
      <c r="AN25" s="161">
        <v>2201</v>
      </c>
      <c r="AO25" s="161">
        <v>1016</v>
      </c>
      <c r="AP25" s="161">
        <v>226</v>
      </c>
      <c r="AQ25" s="161">
        <v>37</v>
      </c>
      <c r="AR25" s="161">
        <v>3480</v>
      </c>
      <c r="AS25" s="161">
        <v>7353.13</v>
      </c>
      <c r="AT25" s="161">
        <v>20134.849999999999</v>
      </c>
      <c r="AU25" s="161">
        <v>23158.07</v>
      </c>
      <c r="AV25" s="161">
        <v>22732.2</v>
      </c>
      <c r="AW25" s="161">
        <v>73378.25</v>
      </c>
    </row>
    <row r="26" spans="1:49" ht="13.5" x14ac:dyDescent="0.25">
      <c r="A26" s="27" t="s">
        <v>168</v>
      </c>
      <c r="B26" s="25" t="s">
        <v>156</v>
      </c>
      <c r="C26" s="162">
        <v>8039</v>
      </c>
      <c r="D26" s="162">
        <v>502</v>
      </c>
      <c r="E26" s="162">
        <v>1</v>
      </c>
      <c r="F26" s="162" t="s">
        <v>278</v>
      </c>
      <c r="G26" s="162">
        <v>8542</v>
      </c>
      <c r="H26" s="162">
        <v>19558.54</v>
      </c>
      <c r="I26" s="162">
        <v>7135.46</v>
      </c>
      <c r="J26" s="162">
        <v>71.290000000000006</v>
      </c>
      <c r="K26" s="162" t="s">
        <v>278</v>
      </c>
      <c r="L26" s="162">
        <v>26765.29</v>
      </c>
      <c r="N26" s="81"/>
      <c r="O26" s="162">
        <v>12081</v>
      </c>
      <c r="P26" s="162">
        <v>1432</v>
      </c>
      <c r="Q26" s="162">
        <v>131</v>
      </c>
      <c r="R26" s="162">
        <v>12</v>
      </c>
      <c r="S26" s="162">
        <v>13656</v>
      </c>
      <c r="T26" s="162">
        <v>29676.639999999999</v>
      </c>
      <c r="U26" s="162">
        <v>25867.78</v>
      </c>
      <c r="V26" s="162">
        <v>12167.55</v>
      </c>
      <c r="W26" s="162">
        <v>8281.8799999999992</v>
      </c>
      <c r="X26" s="162">
        <v>75993.850000000006</v>
      </c>
      <c r="AA26" s="27" t="s">
        <v>168</v>
      </c>
      <c r="AB26" s="25" t="s">
        <v>156</v>
      </c>
      <c r="AC26" s="162">
        <v>8039</v>
      </c>
      <c r="AD26" s="162">
        <v>502</v>
      </c>
      <c r="AE26" s="162">
        <v>1</v>
      </c>
      <c r="AF26" s="162" t="s">
        <v>278</v>
      </c>
      <c r="AG26" s="162">
        <v>8542</v>
      </c>
      <c r="AH26" s="162">
        <v>19558.54</v>
      </c>
      <c r="AI26" s="162">
        <v>7135.46</v>
      </c>
      <c r="AJ26" s="162">
        <v>71.290000000000006</v>
      </c>
      <c r="AK26" s="162" t="s">
        <v>278</v>
      </c>
      <c r="AL26" s="162">
        <v>26765.29</v>
      </c>
      <c r="AM26" s="162"/>
      <c r="AN26" s="162">
        <v>12081</v>
      </c>
      <c r="AO26" s="162">
        <v>1432</v>
      </c>
      <c r="AP26" s="162">
        <v>131</v>
      </c>
      <c r="AQ26" s="162">
        <v>12</v>
      </c>
      <c r="AR26" s="162">
        <v>13656</v>
      </c>
      <c r="AS26" s="162">
        <v>29676.639999999999</v>
      </c>
      <c r="AT26" s="162">
        <v>25867.78</v>
      </c>
      <c r="AU26" s="162">
        <v>12167.55</v>
      </c>
      <c r="AV26" s="162">
        <v>8281.8799999999992</v>
      </c>
      <c r="AW26" s="162">
        <v>75993.850000000006</v>
      </c>
    </row>
    <row r="27" spans="1:49" ht="13.5" x14ac:dyDescent="0.25">
      <c r="A27" s="27" t="s">
        <v>169</v>
      </c>
      <c r="B27" s="25" t="s">
        <v>156</v>
      </c>
      <c r="C27" s="161">
        <v>25</v>
      </c>
      <c r="D27" s="161">
        <v>4</v>
      </c>
      <c r="E27" s="161" t="s">
        <v>278</v>
      </c>
      <c r="F27" s="161" t="s">
        <v>278</v>
      </c>
      <c r="G27" s="161">
        <v>29</v>
      </c>
      <c r="H27" s="161">
        <v>91</v>
      </c>
      <c r="I27" s="161">
        <v>44.11</v>
      </c>
      <c r="J27" s="161" t="s">
        <v>278</v>
      </c>
      <c r="K27" s="161" t="s">
        <v>278</v>
      </c>
      <c r="L27" s="161">
        <v>135.11000000000001</v>
      </c>
      <c r="N27" s="80"/>
      <c r="O27" s="161">
        <v>187</v>
      </c>
      <c r="P27" s="161">
        <v>109</v>
      </c>
      <c r="Q27" s="161">
        <v>13</v>
      </c>
      <c r="R27" s="161">
        <v>11</v>
      </c>
      <c r="S27" s="161">
        <v>320</v>
      </c>
      <c r="T27" s="161">
        <v>665.56</v>
      </c>
      <c r="U27" s="161">
        <v>2166.6799999999998</v>
      </c>
      <c r="V27" s="161">
        <v>1505.2</v>
      </c>
      <c r="W27" s="161">
        <v>6053.76</v>
      </c>
      <c r="X27" s="161">
        <v>10391.200000000001</v>
      </c>
      <c r="AA27" s="27" t="s">
        <v>169</v>
      </c>
      <c r="AB27" s="25" t="s">
        <v>156</v>
      </c>
      <c r="AC27" s="161">
        <v>25</v>
      </c>
      <c r="AD27" s="161">
        <v>4</v>
      </c>
      <c r="AE27" s="161" t="s">
        <v>278</v>
      </c>
      <c r="AF27" s="161" t="s">
        <v>278</v>
      </c>
      <c r="AG27" s="161">
        <v>29</v>
      </c>
      <c r="AH27" s="161">
        <v>91</v>
      </c>
      <c r="AI27" s="161">
        <v>44.11</v>
      </c>
      <c r="AJ27" s="161" t="s">
        <v>278</v>
      </c>
      <c r="AK27" s="161" t="s">
        <v>278</v>
      </c>
      <c r="AL27" s="161">
        <v>135.11000000000001</v>
      </c>
      <c r="AM27" s="161"/>
      <c r="AN27" s="161">
        <v>187</v>
      </c>
      <c r="AO27" s="161">
        <v>109</v>
      </c>
      <c r="AP27" s="161">
        <v>13</v>
      </c>
      <c r="AQ27" s="161">
        <v>11</v>
      </c>
      <c r="AR27" s="161">
        <v>320</v>
      </c>
      <c r="AS27" s="161">
        <v>665.56</v>
      </c>
      <c r="AT27" s="161">
        <v>2166.6799999999998</v>
      </c>
      <c r="AU27" s="161">
        <v>1505.2</v>
      </c>
      <c r="AV27" s="161">
        <v>6053.76</v>
      </c>
      <c r="AW27" s="161">
        <v>10391.200000000001</v>
      </c>
    </row>
    <row r="28" spans="1:49" ht="13.5" x14ac:dyDescent="0.25">
      <c r="A28" s="27" t="s">
        <v>170</v>
      </c>
      <c r="B28" s="25" t="s">
        <v>156</v>
      </c>
      <c r="C28" s="162">
        <v>828</v>
      </c>
      <c r="D28" s="162">
        <v>135</v>
      </c>
      <c r="E28" s="162">
        <v>1</v>
      </c>
      <c r="F28" s="162">
        <v>1</v>
      </c>
      <c r="G28" s="162">
        <v>965</v>
      </c>
      <c r="H28" s="162">
        <v>2592</v>
      </c>
      <c r="I28" s="162">
        <v>2002.67</v>
      </c>
      <c r="J28" s="162">
        <v>84.18</v>
      </c>
      <c r="K28" s="162">
        <v>392.68</v>
      </c>
      <c r="L28" s="162">
        <v>5071.53</v>
      </c>
      <c r="N28" s="81"/>
      <c r="O28" s="162">
        <v>2599</v>
      </c>
      <c r="P28" s="162">
        <v>1168</v>
      </c>
      <c r="Q28" s="162">
        <v>377</v>
      </c>
      <c r="R28" s="162">
        <v>74</v>
      </c>
      <c r="S28" s="162">
        <v>4218</v>
      </c>
      <c r="T28" s="162">
        <v>8054.77</v>
      </c>
      <c r="U28" s="162">
        <v>25448.81</v>
      </c>
      <c r="V28" s="162">
        <v>38814.769999999997</v>
      </c>
      <c r="W28" s="162">
        <v>38547.040000000001</v>
      </c>
      <c r="X28" s="162">
        <v>110865.39</v>
      </c>
      <c r="AA28" s="27" t="s">
        <v>170</v>
      </c>
      <c r="AB28" s="25" t="s">
        <v>156</v>
      </c>
      <c r="AC28" s="162">
        <v>828</v>
      </c>
      <c r="AD28" s="162">
        <v>135</v>
      </c>
      <c r="AE28" s="162">
        <v>1</v>
      </c>
      <c r="AF28" s="162">
        <v>1</v>
      </c>
      <c r="AG28" s="162">
        <v>965</v>
      </c>
      <c r="AH28" s="162">
        <v>2592</v>
      </c>
      <c r="AI28" s="162">
        <v>2002.67</v>
      </c>
      <c r="AJ28" s="162">
        <v>84.18</v>
      </c>
      <c r="AK28" s="162">
        <v>392.68</v>
      </c>
      <c r="AL28" s="162">
        <v>5071.53</v>
      </c>
      <c r="AM28" s="162"/>
      <c r="AN28" s="162">
        <v>2599</v>
      </c>
      <c r="AO28" s="162">
        <v>1168</v>
      </c>
      <c r="AP28" s="162">
        <v>377</v>
      </c>
      <c r="AQ28" s="162">
        <v>74</v>
      </c>
      <c r="AR28" s="162">
        <v>4218</v>
      </c>
      <c r="AS28" s="162">
        <v>8054.77</v>
      </c>
      <c r="AT28" s="162">
        <v>25448.81</v>
      </c>
      <c r="AU28" s="162">
        <v>38814.769999999997</v>
      </c>
      <c r="AV28" s="162">
        <v>38547.040000000001</v>
      </c>
      <c r="AW28" s="162">
        <v>110865.39</v>
      </c>
    </row>
    <row r="29" spans="1:49" ht="13.5" x14ac:dyDescent="0.25">
      <c r="A29" s="27" t="s">
        <v>171</v>
      </c>
      <c r="B29" s="25" t="s">
        <v>156</v>
      </c>
      <c r="C29" s="161">
        <v>11</v>
      </c>
      <c r="D29" s="161">
        <v>2</v>
      </c>
      <c r="E29" s="161" t="s">
        <v>278</v>
      </c>
      <c r="F29" s="161" t="s">
        <v>278</v>
      </c>
      <c r="G29" s="161">
        <v>13</v>
      </c>
      <c r="H29" s="161">
        <v>48.87</v>
      </c>
      <c r="I29" s="161">
        <v>25.98</v>
      </c>
      <c r="J29" s="161" t="s">
        <v>278</v>
      </c>
      <c r="K29" s="161" t="s">
        <v>278</v>
      </c>
      <c r="L29" s="161">
        <v>74.849999999999994</v>
      </c>
      <c r="N29" s="80"/>
      <c r="O29" s="161">
        <v>198</v>
      </c>
      <c r="P29" s="161">
        <v>100</v>
      </c>
      <c r="Q29" s="161">
        <v>122</v>
      </c>
      <c r="R29" s="161">
        <v>63</v>
      </c>
      <c r="S29" s="161">
        <v>483</v>
      </c>
      <c r="T29" s="161">
        <v>476.25</v>
      </c>
      <c r="U29" s="161">
        <v>2400.59</v>
      </c>
      <c r="V29" s="161">
        <v>15065.34</v>
      </c>
      <c r="W29" s="161">
        <v>45430.46</v>
      </c>
      <c r="X29" s="161">
        <v>63372.639999999999</v>
      </c>
      <c r="AA29" s="27" t="s">
        <v>171</v>
      </c>
      <c r="AB29" s="25" t="s">
        <v>156</v>
      </c>
      <c r="AC29" s="161">
        <v>11</v>
      </c>
      <c r="AD29" s="161">
        <v>2</v>
      </c>
      <c r="AE29" s="161" t="s">
        <v>278</v>
      </c>
      <c r="AF29" s="161" t="s">
        <v>278</v>
      </c>
      <c r="AG29" s="161">
        <v>13</v>
      </c>
      <c r="AH29" s="161">
        <v>48.87</v>
      </c>
      <c r="AI29" s="161">
        <v>25.98</v>
      </c>
      <c r="AJ29" s="161" t="s">
        <v>278</v>
      </c>
      <c r="AK29" s="161" t="s">
        <v>278</v>
      </c>
      <c r="AL29" s="161">
        <v>74.849999999999994</v>
      </c>
      <c r="AM29" s="161"/>
      <c r="AN29" s="161">
        <v>198</v>
      </c>
      <c r="AO29" s="161">
        <v>100</v>
      </c>
      <c r="AP29" s="161">
        <v>122</v>
      </c>
      <c r="AQ29" s="161">
        <v>63</v>
      </c>
      <c r="AR29" s="161">
        <v>483</v>
      </c>
      <c r="AS29" s="161">
        <v>476.25</v>
      </c>
      <c r="AT29" s="161">
        <v>2400.59</v>
      </c>
      <c r="AU29" s="161">
        <v>15065.34</v>
      </c>
      <c r="AV29" s="161">
        <v>45430.46</v>
      </c>
      <c r="AW29" s="161">
        <v>63372.639999999999</v>
      </c>
    </row>
    <row r="30" spans="1:49" ht="13.5" x14ac:dyDescent="0.25">
      <c r="A30" s="27" t="s">
        <v>172</v>
      </c>
      <c r="B30" s="25" t="s">
        <v>156</v>
      </c>
      <c r="C30" s="162">
        <v>3409</v>
      </c>
      <c r="D30" s="162">
        <v>763</v>
      </c>
      <c r="E30" s="162">
        <v>14</v>
      </c>
      <c r="F30" s="162" t="s">
        <v>278</v>
      </c>
      <c r="G30" s="162">
        <v>4186</v>
      </c>
      <c r="H30" s="162">
        <v>11343.61</v>
      </c>
      <c r="I30" s="162">
        <v>11145.41</v>
      </c>
      <c r="J30" s="162">
        <v>1283.53</v>
      </c>
      <c r="K30" s="162" t="s">
        <v>278</v>
      </c>
      <c r="L30" s="162">
        <v>23772.55</v>
      </c>
      <c r="N30" s="81"/>
      <c r="O30" s="162">
        <v>6183</v>
      </c>
      <c r="P30" s="162">
        <v>2944</v>
      </c>
      <c r="Q30" s="162">
        <v>679</v>
      </c>
      <c r="R30" s="162">
        <v>75</v>
      </c>
      <c r="S30" s="162">
        <v>9881</v>
      </c>
      <c r="T30" s="162">
        <v>20919.97</v>
      </c>
      <c r="U30" s="162">
        <v>59635.45</v>
      </c>
      <c r="V30" s="162">
        <v>63627.48</v>
      </c>
      <c r="W30" s="162">
        <v>37310.019999999997</v>
      </c>
      <c r="X30" s="162">
        <v>181492.92</v>
      </c>
      <c r="AA30" s="27" t="s">
        <v>172</v>
      </c>
      <c r="AB30" s="25" t="s">
        <v>156</v>
      </c>
      <c r="AC30" s="162">
        <v>3409</v>
      </c>
      <c r="AD30" s="162">
        <v>763</v>
      </c>
      <c r="AE30" s="162">
        <v>14</v>
      </c>
      <c r="AF30" s="162" t="s">
        <v>278</v>
      </c>
      <c r="AG30" s="162">
        <v>4186</v>
      </c>
      <c r="AH30" s="162">
        <v>11343.61</v>
      </c>
      <c r="AI30" s="162">
        <v>11145.41</v>
      </c>
      <c r="AJ30" s="162">
        <v>1283.53</v>
      </c>
      <c r="AK30" s="162" t="s">
        <v>278</v>
      </c>
      <c r="AL30" s="162">
        <v>23772.55</v>
      </c>
      <c r="AM30" s="162"/>
      <c r="AN30" s="162">
        <v>6183</v>
      </c>
      <c r="AO30" s="162">
        <v>2944</v>
      </c>
      <c r="AP30" s="162">
        <v>679</v>
      </c>
      <c r="AQ30" s="162">
        <v>75</v>
      </c>
      <c r="AR30" s="162">
        <v>9881</v>
      </c>
      <c r="AS30" s="162">
        <v>20919.97</v>
      </c>
      <c r="AT30" s="162">
        <v>59635.45</v>
      </c>
      <c r="AU30" s="162">
        <v>63627.48</v>
      </c>
      <c r="AV30" s="162">
        <v>37310.019999999997</v>
      </c>
      <c r="AW30" s="162">
        <v>181492.92</v>
      </c>
    </row>
    <row r="31" spans="1:49" ht="13.5" x14ac:dyDescent="0.25">
      <c r="A31" s="27" t="s">
        <v>173</v>
      </c>
      <c r="B31" s="25" t="s">
        <v>156</v>
      </c>
      <c r="C31" s="161">
        <v>9916</v>
      </c>
      <c r="D31" s="161">
        <v>529</v>
      </c>
      <c r="E31" s="161">
        <v>5</v>
      </c>
      <c r="F31" s="161" t="s">
        <v>278</v>
      </c>
      <c r="G31" s="161">
        <v>10450</v>
      </c>
      <c r="H31" s="161">
        <v>24783.62</v>
      </c>
      <c r="I31" s="161">
        <v>7796.82</v>
      </c>
      <c r="J31" s="161">
        <v>514.62</v>
      </c>
      <c r="K31" s="161" t="s">
        <v>278</v>
      </c>
      <c r="L31" s="161">
        <v>33095.06</v>
      </c>
      <c r="N31" s="80"/>
      <c r="O31" s="161">
        <v>14466</v>
      </c>
      <c r="P31" s="161">
        <v>2089</v>
      </c>
      <c r="Q31" s="161">
        <v>306</v>
      </c>
      <c r="R31" s="161">
        <v>67</v>
      </c>
      <c r="S31" s="161">
        <v>16928</v>
      </c>
      <c r="T31" s="161">
        <v>38327.1</v>
      </c>
      <c r="U31" s="161">
        <v>38347.61</v>
      </c>
      <c r="V31" s="161">
        <v>30648.9</v>
      </c>
      <c r="W31" s="161">
        <v>37417.800000000003</v>
      </c>
      <c r="X31" s="161">
        <v>144741.41</v>
      </c>
      <c r="AA31" s="27" t="s">
        <v>173</v>
      </c>
      <c r="AB31" s="25" t="s">
        <v>156</v>
      </c>
      <c r="AC31" s="161">
        <v>9916</v>
      </c>
      <c r="AD31" s="161">
        <v>529</v>
      </c>
      <c r="AE31" s="161">
        <v>5</v>
      </c>
      <c r="AF31" s="161" t="s">
        <v>278</v>
      </c>
      <c r="AG31" s="161">
        <v>10450</v>
      </c>
      <c r="AH31" s="161">
        <v>24783.62</v>
      </c>
      <c r="AI31" s="161">
        <v>7796.82</v>
      </c>
      <c r="AJ31" s="161">
        <v>514.62</v>
      </c>
      <c r="AK31" s="161" t="s">
        <v>278</v>
      </c>
      <c r="AL31" s="161">
        <v>33095.06</v>
      </c>
      <c r="AM31" s="161"/>
      <c r="AN31" s="161">
        <v>14466</v>
      </c>
      <c r="AO31" s="161">
        <v>2089</v>
      </c>
      <c r="AP31" s="161">
        <v>306</v>
      </c>
      <c r="AQ31" s="161">
        <v>67</v>
      </c>
      <c r="AR31" s="161">
        <v>16928</v>
      </c>
      <c r="AS31" s="161">
        <v>38327.1</v>
      </c>
      <c r="AT31" s="161">
        <v>38347.61</v>
      </c>
      <c r="AU31" s="161">
        <v>30648.9</v>
      </c>
      <c r="AV31" s="161">
        <v>37417.800000000003</v>
      </c>
      <c r="AW31" s="161">
        <v>144741.41</v>
      </c>
    </row>
    <row r="32" spans="1:49" ht="13.5" x14ac:dyDescent="0.25">
      <c r="A32" s="27" t="s">
        <v>174</v>
      </c>
      <c r="B32" s="25" t="s">
        <v>156</v>
      </c>
      <c r="C32" s="162">
        <v>1117</v>
      </c>
      <c r="D32" s="162">
        <v>202</v>
      </c>
      <c r="E32" s="162">
        <v>4</v>
      </c>
      <c r="F32" s="162" t="s">
        <v>278</v>
      </c>
      <c r="G32" s="162">
        <v>1323</v>
      </c>
      <c r="H32" s="162">
        <v>3954.2</v>
      </c>
      <c r="I32" s="162">
        <v>2992.34</v>
      </c>
      <c r="J32" s="162">
        <v>602.97</v>
      </c>
      <c r="K32" s="162" t="s">
        <v>278</v>
      </c>
      <c r="L32" s="162">
        <v>7549.51</v>
      </c>
      <c r="N32" s="81"/>
      <c r="O32" s="162">
        <v>2085</v>
      </c>
      <c r="P32" s="162">
        <v>939</v>
      </c>
      <c r="Q32" s="162">
        <v>325</v>
      </c>
      <c r="R32" s="162">
        <v>67</v>
      </c>
      <c r="S32" s="162">
        <v>3416</v>
      </c>
      <c r="T32" s="162">
        <v>7133.16</v>
      </c>
      <c r="U32" s="162">
        <v>19979.830000000002</v>
      </c>
      <c r="V32" s="162">
        <v>34865.82</v>
      </c>
      <c r="W32" s="162">
        <v>51584.06</v>
      </c>
      <c r="X32" s="162">
        <v>113562.87</v>
      </c>
      <c r="AA32" s="27" t="s">
        <v>174</v>
      </c>
      <c r="AB32" s="25" t="s">
        <v>156</v>
      </c>
      <c r="AC32" s="162">
        <v>1117</v>
      </c>
      <c r="AD32" s="162">
        <v>202</v>
      </c>
      <c r="AE32" s="162">
        <v>4</v>
      </c>
      <c r="AF32" s="162" t="s">
        <v>278</v>
      </c>
      <c r="AG32" s="162">
        <v>1323</v>
      </c>
      <c r="AH32" s="162">
        <v>3954.2</v>
      </c>
      <c r="AI32" s="162">
        <v>2992.34</v>
      </c>
      <c r="AJ32" s="162">
        <v>602.97</v>
      </c>
      <c r="AK32" s="162" t="s">
        <v>278</v>
      </c>
      <c r="AL32" s="162">
        <v>7549.51</v>
      </c>
      <c r="AM32" s="162"/>
      <c r="AN32" s="162">
        <v>2085</v>
      </c>
      <c r="AO32" s="162">
        <v>939</v>
      </c>
      <c r="AP32" s="162">
        <v>325</v>
      </c>
      <c r="AQ32" s="162">
        <v>67</v>
      </c>
      <c r="AR32" s="162">
        <v>3416</v>
      </c>
      <c r="AS32" s="162">
        <v>7133.16</v>
      </c>
      <c r="AT32" s="162">
        <v>19979.830000000002</v>
      </c>
      <c r="AU32" s="162">
        <v>34865.82</v>
      </c>
      <c r="AV32" s="162">
        <v>51584.06</v>
      </c>
      <c r="AW32" s="162">
        <v>113562.87</v>
      </c>
    </row>
    <row r="33" spans="1:49" ht="13.5" x14ac:dyDescent="0.25">
      <c r="A33" s="27" t="s">
        <v>175</v>
      </c>
      <c r="B33" s="25" t="s">
        <v>156</v>
      </c>
      <c r="C33" s="161">
        <v>41256</v>
      </c>
      <c r="D33" s="161">
        <v>5020</v>
      </c>
      <c r="E33" s="161">
        <v>28</v>
      </c>
      <c r="F33" s="161">
        <v>1</v>
      </c>
      <c r="G33" s="161">
        <v>46305</v>
      </c>
      <c r="H33" s="161">
        <v>114294.58</v>
      </c>
      <c r="I33" s="161">
        <v>71800.429999999993</v>
      </c>
      <c r="J33" s="161">
        <v>2231.61</v>
      </c>
      <c r="K33" s="161">
        <v>461.36</v>
      </c>
      <c r="L33" s="161">
        <v>188787.98</v>
      </c>
      <c r="N33" s="80"/>
      <c r="O33" s="161">
        <v>55411</v>
      </c>
      <c r="P33" s="161">
        <v>12617</v>
      </c>
      <c r="Q33" s="161">
        <v>1405</v>
      </c>
      <c r="R33" s="161">
        <v>98</v>
      </c>
      <c r="S33" s="161">
        <v>69531</v>
      </c>
      <c r="T33" s="161">
        <v>160584.41</v>
      </c>
      <c r="U33" s="161">
        <v>233290.14</v>
      </c>
      <c r="V33" s="161">
        <v>127366.08</v>
      </c>
      <c r="W33" s="161">
        <v>41343.1</v>
      </c>
      <c r="X33" s="161">
        <v>562583.73</v>
      </c>
      <c r="AA33" s="27" t="s">
        <v>175</v>
      </c>
      <c r="AB33" s="25" t="s">
        <v>156</v>
      </c>
      <c r="AC33" s="161">
        <v>41256</v>
      </c>
      <c r="AD33" s="161">
        <v>5020</v>
      </c>
      <c r="AE33" s="161">
        <v>28</v>
      </c>
      <c r="AF33" s="161">
        <v>1</v>
      </c>
      <c r="AG33" s="161">
        <v>46305</v>
      </c>
      <c r="AH33" s="161">
        <v>114294.58</v>
      </c>
      <c r="AI33" s="161">
        <v>71800.429999999993</v>
      </c>
      <c r="AJ33" s="161">
        <v>2231.61</v>
      </c>
      <c r="AK33" s="161">
        <v>461.36</v>
      </c>
      <c r="AL33" s="161">
        <v>188787.98</v>
      </c>
      <c r="AM33" s="161"/>
      <c r="AN33" s="161">
        <v>55411</v>
      </c>
      <c r="AO33" s="161">
        <v>12617</v>
      </c>
      <c r="AP33" s="161">
        <v>1405</v>
      </c>
      <c r="AQ33" s="161">
        <v>98</v>
      </c>
      <c r="AR33" s="161">
        <v>69531</v>
      </c>
      <c r="AS33" s="161">
        <v>160584.41</v>
      </c>
      <c r="AT33" s="161">
        <v>233290.14</v>
      </c>
      <c r="AU33" s="161">
        <v>127366.08</v>
      </c>
      <c r="AV33" s="161">
        <v>41343.1</v>
      </c>
      <c r="AW33" s="161">
        <v>562583.73</v>
      </c>
    </row>
    <row r="34" spans="1:49" ht="21" x14ac:dyDescent="0.25">
      <c r="A34" s="27" t="s">
        <v>176</v>
      </c>
      <c r="B34" s="25" t="s">
        <v>156</v>
      </c>
      <c r="C34" s="162">
        <v>1761</v>
      </c>
      <c r="D34" s="162">
        <v>224</v>
      </c>
      <c r="E34" s="162">
        <v>3</v>
      </c>
      <c r="F34" s="162" t="s">
        <v>278</v>
      </c>
      <c r="G34" s="162">
        <v>1988</v>
      </c>
      <c r="H34" s="162">
        <v>4276.57</v>
      </c>
      <c r="I34" s="162">
        <v>3419.9</v>
      </c>
      <c r="J34" s="162">
        <v>275.99</v>
      </c>
      <c r="K34" s="162" t="s">
        <v>278</v>
      </c>
      <c r="L34" s="162">
        <v>7972.46</v>
      </c>
      <c r="N34" s="81"/>
      <c r="O34" s="162">
        <v>3696</v>
      </c>
      <c r="P34" s="162">
        <v>1067</v>
      </c>
      <c r="Q34" s="162">
        <v>273</v>
      </c>
      <c r="R34" s="162">
        <v>42</v>
      </c>
      <c r="S34" s="162">
        <v>5078</v>
      </c>
      <c r="T34" s="162">
        <v>9569.85</v>
      </c>
      <c r="U34" s="162">
        <v>22379.48</v>
      </c>
      <c r="V34" s="162">
        <v>27219.68</v>
      </c>
      <c r="W34" s="162">
        <v>30609.8</v>
      </c>
      <c r="X34" s="162">
        <v>89778.81</v>
      </c>
      <c r="AA34" s="27" t="s">
        <v>176</v>
      </c>
      <c r="AB34" s="25" t="s">
        <v>156</v>
      </c>
      <c r="AC34" s="162">
        <v>1761</v>
      </c>
      <c r="AD34" s="162">
        <v>224</v>
      </c>
      <c r="AE34" s="162">
        <v>3</v>
      </c>
      <c r="AF34" s="162" t="s">
        <v>278</v>
      </c>
      <c r="AG34" s="162">
        <v>1988</v>
      </c>
      <c r="AH34" s="162">
        <v>4276.57</v>
      </c>
      <c r="AI34" s="162">
        <v>3419.9</v>
      </c>
      <c r="AJ34" s="162">
        <v>275.99</v>
      </c>
      <c r="AK34" s="162" t="s">
        <v>278</v>
      </c>
      <c r="AL34" s="162">
        <v>7972.46</v>
      </c>
      <c r="AM34" s="162"/>
      <c r="AN34" s="162">
        <v>3696</v>
      </c>
      <c r="AO34" s="162">
        <v>1067</v>
      </c>
      <c r="AP34" s="162">
        <v>273</v>
      </c>
      <c r="AQ34" s="162">
        <v>42</v>
      </c>
      <c r="AR34" s="162">
        <v>5078</v>
      </c>
      <c r="AS34" s="162">
        <v>9569.85</v>
      </c>
      <c r="AT34" s="162">
        <v>22379.48</v>
      </c>
      <c r="AU34" s="162">
        <v>27219.68</v>
      </c>
      <c r="AV34" s="162">
        <v>30609.8</v>
      </c>
      <c r="AW34" s="162">
        <v>89778.81</v>
      </c>
    </row>
    <row r="35" spans="1:49" ht="21" x14ac:dyDescent="0.25">
      <c r="A35" s="27" t="s">
        <v>177</v>
      </c>
      <c r="B35" s="25" t="s">
        <v>156</v>
      </c>
      <c r="C35" s="161">
        <v>3602</v>
      </c>
      <c r="D35" s="161">
        <v>634</v>
      </c>
      <c r="E35" s="161">
        <v>3</v>
      </c>
      <c r="F35" s="161">
        <v>2</v>
      </c>
      <c r="G35" s="161">
        <v>4241</v>
      </c>
      <c r="H35" s="161">
        <v>10003.06</v>
      </c>
      <c r="I35" s="161">
        <v>9634.86</v>
      </c>
      <c r="J35" s="161">
        <v>347.4</v>
      </c>
      <c r="K35" s="161">
        <v>907.3</v>
      </c>
      <c r="L35" s="161">
        <v>20892.62</v>
      </c>
      <c r="N35" s="80"/>
      <c r="O35" s="161">
        <v>6216</v>
      </c>
      <c r="P35" s="161">
        <v>1942</v>
      </c>
      <c r="Q35" s="161">
        <v>392</v>
      </c>
      <c r="R35" s="161">
        <v>73</v>
      </c>
      <c r="S35" s="161">
        <v>8623</v>
      </c>
      <c r="T35" s="161">
        <v>17585.330000000002</v>
      </c>
      <c r="U35" s="161">
        <v>38717.879999999997</v>
      </c>
      <c r="V35" s="161">
        <v>38663.68</v>
      </c>
      <c r="W35" s="161">
        <v>53189.35</v>
      </c>
      <c r="X35" s="161">
        <v>148156.24</v>
      </c>
      <c r="AA35" s="27" t="s">
        <v>177</v>
      </c>
      <c r="AB35" s="25" t="s">
        <v>156</v>
      </c>
      <c r="AC35" s="161">
        <v>3602</v>
      </c>
      <c r="AD35" s="161">
        <v>634</v>
      </c>
      <c r="AE35" s="161">
        <v>3</v>
      </c>
      <c r="AF35" s="161">
        <v>2</v>
      </c>
      <c r="AG35" s="161">
        <v>4241</v>
      </c>
      <c r="AH35" s="161">
        <v>10003.06</v>
      </c>
      <c r="AI35" s="161">
        <v>9634.86</v>
      </c>
      <c r="AJ35" s="161">
        <v>347.4</v>
      </c>
      <c r="AK35" s="161">
        <v>907.3</v>
      </c>
      <c r="AL35" s="161">
        <v>20892.62</v>
      </c>
      <c r="AM35" s="161"/>
      <c r="AN35" s="161">
        <v>6216</v>
      </c>
      <c r="AO35" s="161">
        <v>1942</v>
      </c>
      <c r="AP35" s="161">
        <v>392</v>
      </c>
      <c r="AQ35" s="161">
        <v>73</v>
      </c>
      <c r="AR35" s="161">
        <v>8623</v>
      </c>
      <c r="AS35" s="161">
        <v>17585.330000000002</v>
      </c>
      <c r="AT35" s="161">
        <v>38717.879999999997</v>
      </c>
      <c r="AU35" s="161">
        <v>38663.68</v>
      </c>
      <c r="AV35" s="161">
        <v>53189.35</v>
      </c>
      <c r="AW35" s="161">
        <v>148156.24</v>
      </c>
    </row>
    <row r="36" spans="1:49" ht="13.5" x14ac:dyDescent="0.25">
      <c r="A36" s="27" t="s">
        <v>178</v>
      </c>
      <c r="B36" s="25" t="s">
        <v>156</v>
      </c>
      <c r="C36" s="162">
        <v>4968</v>
      </c>
      <c r="D36" s="162">
        <v>1405</v>
      </c>
      <c r="E36" s="162">
        <v>32</v>
      </c>
      <c r="F36" s="162" t="s">
        <v>278</v>
      </c>
      <c r="G36" s="162">
        <v>6405</v>
      </c>
      <c r="H36" s="162">
        <v>16731.21</v>
      </c>
      <c r="I36" s="162">
        <v>21094.97</v>
      </c>
      <c r="J36" s="162">
        <v>2856.3</v>
      </c>
      <c r="K36" s="162" t="s">
        <v>278</v>
      </c>
      <c r="L36" s="162">
        <v>40682.480000000003</v>
      </c>
      <c r="N36" s="81"/>
      <c r="O36" s="162">
        <v>11214</v>
      </c>
      <c r="P36" s="162">
        <v>6312</v>
      </c>
      <c r="Q36" s="162">
        <v>1597</v>
      </c>
      <c r="R36" s="162">
        <v>246</v>
      </c>
      <c r="S36" s="162">
        <v>19369</v>
      </c>
      <c r="T36" s="162">
        <v>37149.730000000003</v>
      </c>
      <c r="U36" s="162">
        <v>132257.48000000001</v>
      </c>
      <c r="V36" s="162">
        <v>160586.84</v>
      </c>
      <c r="W36" s="162">
        <v>139305.29999999999</v>
      </c>
      <c r="X36" s="162">
        <v>469299.35</v>
      </c>
      <c r="AA36" s="27" t="s">
        <v>178</v>
      </c>
      <c r="AB36" s="25" t="s">
        <v>156</v>
      </c>
      <c r="AC36" s="162">
        <v>4968</v>
      </c>
      <c r="AD36" s="162">
        <v>1405</v>
      </c>
      <c r="AE36" s="162">
        <v>32</v>
      </c>
      <c r="AF36" s="162" t="s">
        <v>278</v>
      </c>
      <c r="AG36" s="162">
        <v>6405</v>
      </c>
      <c r="AH36" s="162">
        <v>16731.21</v>
      </c>
      <c r="AI36" s="162">
        <v>21094.97</v>
      </c>
      <c r="AJ36" s="162">
        <v>2856.3</v>
      </c>
      <c r="AK36" s="162" t="s">
        <v>278</v>
      </c>
      <c r="AL36" s="162">
        <v>40682.480000000003</v>
      </c>
      <c r="AM36" s="162"/>
      <c r="AN36" s="162">
        <v>11214</v>
      </c>
      <c r="AO36" s="162">
        <v>6312</v>
      </c>
      <c r="AP36" s="162">
        <v>1597</v>
      </c>
      <c r="AQ36" s="162">
        <v>246</v>
      </c>
      <c r="AR36" s="162">
        <v>19369</v>
      </c>
      <c r="AS36" s="162">
        <v>37149.730000000003</v>
      </c>
      <c r="AT36" s="162">
        <v>132257.48000000001</v>
      </c>
      <c r="AU36" s="162">
        <v>160586.84</v>
      </c>
      <c r="AV36" s="162">
        <v>139305.29999999999</v>
      </c>
      <c r="AW36" s="162">
        <v>469299.35</v>
      </c>
    </row>
    <row r="37" spans="1:49" ht="13.5" x14ac:dyDescent="0.25">
      <c r="A37" s="27" t="s">
        <v>179</v>
      </c>
      <c r="B37" s="25" t="s">
        <v>156</v>
      </c>
      <c r="C37" s="161">
        <v>720</v>
      </c>
      <c r="D37" s="161">
        <v>168</v>
      </c>
      <c r="E37" s="161">
        <v>2</v>
      </c>
      <c r="F37" s="161" t="s">
        <v>278</v>
      </c>
      <c r="G37" s="161">
        <v>890</v>
      </c>
      <c r="H37" s="161">
        <v>2410.9</v>
      </c>
      <c r="I37" s="161">
        <v>2506.89</v>
      </c>
      <c r="J37" s="161">
        <v>303.16000000000003</v>
      </c>
      <c r="K37" s="161" t="s">
        <v>278</v>
      </c>
      <c r="L37" s="161">
        <v>5220.95</v>
      </c>
      <c r="N37" s="80"/>
      <c r="O37" s="161">
        <v>1453</v>
      </c>
      <c r="P37" s="161">
        <v>688</v>
      </c>
      <c r="Q37" s="161">
        <v>257</v>
      </c>
      <c r="R37" s="161">
        <v>97</v>
      </c>
      <c r="S37" s="161">
        <v>2495</v>
      </c>
      <c r="T37" s="161">
        <v>4662.01</v>
      </c>
      <c r="U37" s="161">
        <v>14569.1</v>
      </c>
      <c r="V37" s="161">
        <v>27168.55</v>
      </c>
      <c r="W37" s="161">
        <v>120192.4</v>
      </c>
      <c r="X37" s="161">
        <v>166592.06</v>
      </c>
      <c r="AA37" s="27" t="s">
        <v>179</v>
      </c>
      <c r="AB37" s="25" t="s">
        <v>156</v>
      </c>
      <c r="AC37" s="161">
        <v>720</v>
      </c>
      <c r="AD37" s="161">
        <v>168</v>
      </c>
      <c r="AE37" s="161">
        <v>2</v>
      </c>
      <c r="AF37" s="161" t="s">
        <v>278</v>
      </c>
      <c r="AG37" s="161">
        <v>890</v>
      </c>
      <c r="AH37" s="161">
        <v>2410.9</v>
      </c>
      <c r="AI37" s="161">
        <v>2506.89</v>
      </c>
      <c r="AJ37" s="161">
        <v>303.16000000000003</v>
      </c>
      <c r="AK37" s="161" t="s">
        <v>278</v>
      </c>
      <c r="AL37" s="161">
        <v>5220.95</v>
      </c>
      <c r="AM37" s="161"/>
      <c r="AN37" s="161">
        <v>1453</v>
      </c>
      <c r="AO37" s="161">
        <v>688</v>
      </c>
      <c r="AP37" s="161">
        <v>257</v>
      </c>
      <c r="AQ37" s="161">
        <v>97</v>
      </c>
      <c r="AR37" s="161">
        <v>2495</v>
      </c>
      <c r="AS37" s="161">
        <v>4662.01</v>
      </c>
      <c r="AT37" s="161">
        <v>14569.1</v>
      </c>
      <c r="AU37" s="161">
        <v>27168.55</v>
      </c>
      <c r="AV37" s="161">
        <v>120192.4</v>
      </c>
      <c r="AW37" s="161">
        <v>166592.06</v>
      </c>
    </row>
    <row r="38" spans="1:49" ht="13.5" x14ac:dyDescent="0.25">
      <c r="A38" s="27" t="s">
        <v>180</v>
      </c>
      <c r="B38" s="25" t="s">
        <v>156</v>
      </c>
      <c r="C38" s="162">
        <v>754</v>
      </c>
      <c r="D38" s="162">
        <v>133</v>
      </c>
      <c r="E38" s="162" t="s">
        <v>278</v>
      </c>
      <c r="F38" s="162" t="s">
        <v>278</v>
      </c>
      <c r="G38" s="162">
        <v>887</v>
      </c>
      <c r="H38" s="162">
        <v>2149.27</v>
      </c>
      <c r="I38" s="162">
        <v>2098.61</v>
      </c>
      <c r="J38" s="162" t="s">
        <v>278</v>
      </c>
      <c r="K38" s="162" t="s">
        <v>278</v>
      </c>
      <c r="L38" s="162">
        <v>4247.88</v>
      </c>
      <c r="N38" s="81"/>
      <c r="O38" s="162">
        <v>1744</v>
      </c>
      <c r="P38" s="162">
        <v>564</v>
      </c>
      <c r="Q38" s="162">
        <v>166</v>
      </c>
      <c r="R38" s="162">
        <v>38</v>
      </c>
      <c r="S38" s="162">
        <v>2512</v>
      </c>
      <c r="T38" s="162">
        <v>4562.26</v>
      </c>
      <c r="U38" s="162">
        <v>11807.97</v>
      </c>
      <c r="V38" s="162">
        <v>16729.16</v>
      </c>
      <c r="W38" s="162">
        <v>68935.95</v>
      </c>
      <c r="X38" s="162">
        <v>102035.34</v>
      </c>
      <c r="AA38" s="27" t="s">
        <v>180</v>
      </c>
      <c r="AB38" s="25" t="s">
        <v>156</v>
      </c>
      <c r="AC38" s="162">
        <v>754</v>
      </c>
      <c r="AD38" s="162">
        <v>133</v>
      </c>
      <c r="AE38" s="162" t="s">
        <v>278</v>
      </c>
      <c r="AF38" s="162" t="s">
        <v>278</v>
      </c>
      <c r="AG38" s="162">
        <v>887</v>
      </c>
      <c r="AH38" s="162">
        <v>2149.27</v>
      </c>
      <c r="AI38" s="162">
        <v>2098.61</v>
      </c>
      <c r="AJ38" s="162" t="s">
        <v>278</v>
      </c>
      <c r="AK38" s="162" t="s">
        <v>278</v>
      </c>
      <c r="AL38" s="162">
        <v>4247.88</v>
      </c>
      <c r="AM38" s="162"/>
      <c r="AN38" s="162">
        <v>1744</v>
      </c>
      <c r="AO38" s="162">
        <v>564</v>
      </c>
      <c r="AP38" s="162">
        <v>166</v>
      </c>
      <c r="AQ38" s="162">
        <v>38</v>
      </c>
      <c r="AR38" s="162">
        <v>2512</v>
      </c>
      <c r="AS38" s="162">
        <v>4562.26</v>
      </c>
      <c r="AT38" s="162">
        <v>11807.97</v>
      </c>
      <c r="AU38" s="162">
        <v>16729.16</v>
      </c>
      <c r="AV38" s="162">
        <v>68935.95</v>
      </c>
      <c r="AW38" s="162">
        <v>102035.34</v>
      </c>
    </row>
    <row r="39" spans="1:49" ht="13.5" x14ac:dyDescent="0.25">
      <c r="A39" s="27" t="s">
        <v>181</v>
      </c>
      <c r="B39" s="25" t="s">
        <v>156</v>
      </c>
      <c r="C39" s="161">
        <v>10127</v>
      </c>
      <c r="D39" s="161">
        <v>899</v>
      </c>
      <c r="E39" s="161">
        <v>3</v>
      </c>
      <c r="F39" s="161" t="s">
        <v>278</v>
      </c>
      <c r="G39" s="161">
        <v>11029</v>
      </c>
      <c r="H39" s="161">
        <v>26193.11</v>
      </c>
      <c r="I39" s="161">
        <v>12793.22</v>
      </c>
      <c r="J39" s="161">
        <v>268.77</v>
      </c>
      <c r="K39" s="161" t="s">
        <v>278</v>
      </c>
      <c r="L39" s="161">
        <v>39255.1</v>
      </c>
      <c r="N39" s="80"/>
      <c r="O39" s="161">
        <v>12975</v>
      </c>
      <c r="P39" s="161">
        <v>2361</v>
      </c>
      <c r="Q39" s="161">
        <v>298</v>
      </c>
      <c r="R39" s="161">
        <v>32</v>
      </c>
      <c r="S39" s="161">
        <v>15666</v>
      </c>
      <c r="T39" s="161">
        <v>34406.32</v>
      </c>
      <c r="U39" s="161">
        <v>45192.13</v>
      </c>
      <c r="V39" s="161">
        <v>28473.99</v>
      </c>
      <c r="W39" s="161">
        <v>16754.79</v>
      </c>
      <c r="X39" s="161">
        <v>124827.23</v>
      </c>
      <c r="AA39" s="27" t="s">
        <v>181</v>
      </c>
      <c r="AB39" s="25" t="s">
        <v>156</v>
      </c>
      <c r="AC39" s="161">
        <v>10127</v>
      </c>
      <c r="AD39" s="161">
        <v>899</v>
      </c>
      <c r="AE39" s="161">
        <v>3</v>
      </c>
      <c r="AF39" s="161" t="s">
        <v>278</v>
      </c>
      <c r="AG39" s="161">
        <v>11029</v>
      </c>
      <c r="AH39" s="161">
        <v>26193.11</v>
      </c>
      <c r="AI39" s="161">
        <v>12793.22</v>
      </c>
      <c r="AJ39" s="161">
        <v>268.77</v>
      </c>
      <c r="AK39" s="161" t="s">
        <v>278</v>
      </c>
      <c r="AL39" s="161">
        <v>39255.1</v>
      </c>
      <c r="AM39" s="161"/>
      <c r="AN39" s="161">
        <v>12975</v>
      </c>
      <c r="AO39" s="161">
        <v>2361</v>
      </c>
      <c r="AP39" s="161">
        <v>298</v>
      </c>
      <c r="AQ39" s="161">
        <v>32</v>
      </c>
      <c r="AR39" s="161">
        <v>15666</v>
      </c>
      <c r="AS39" s="161">
        <v>34406.32</v>
      </c>
      <c r="AT39" s="161">
        <v>45192.13</v>
      </c>
      <c r="AU39" s="161">
        <v>28473.99</v>
      </c>
      <c r="AV39" s="161">
        <v>16754.79</v>
      </c>
      <c r="AW39" s="161">
        <v>124827.23</v>
      </c>
    </row>
    <row r="40" spans="1:49" ht="13.5" x14ac:dyDescent="0.25">
      <c r="A40" s="27" t="s">
        <v>182</v>
      </c>
      <c r="B40" s="25" t="s">
        <v>156</v>
      </c>
      <c r="C40" s="162">
        <v>21868</v>
      </c>
      <c r="D40" s="162">
        <v>612</v>
      </c>
      <c r="E40" s="162">
        <v>6</v>
      </c>
      <c r="F40" s="162" t="s">
        <v>278</v>
      </c>
      <c r="G40" s="162">
        <v>22486</v>
      </c>
      <c r="H40" s="162">
        <v>38987.03</v>
      </c>
      <c r="I40" s="162">
        <v>9193.3799999999992</v>
      </c>
      <c r="J40" s="162">
        <v>515.78</v>
      </c>
      <c r="K40" s="162" t="s">
        <v>278</v>
      </c>
      <c r="L40" s="162">
        <v>48696.19</v>
      </c>
      <c r="N40" s="81"/>
      <c r="O40" s="162">
        <v>26314</v>
      </c>
      <c r="P40" s="162">
        <v>1479</v>
      </c>
      <c r="Q40" s="162">
        <v>233</v>
      </c>
      <c r="R40" s="162">
        <v>36</v>
      </c>
      <c r="S40" s="162">
        <v>28062</v>
      </c>
      <c r="T40" s="162">
        <v>49095.26</v>
      </c>
      <c r="U40" s="162">
        <v>27065.45</v>
      </c>
      <c r="V40" s="162">
        <v>21587.56</v>
      </c>
      <c r="W40" s="162">
        <v>24218.33</v>
      </c>
      <c r="X40" s="162">
        <v>121966.6</v>
      </c>
      <c r="AA40" s="27" t="s">
        <v>182</v>
      </c>
      <c r="AB40" s="25" t="s">
        <v>156</v>
      </c>
      <c r="AC40" s="162">
        <v>21868</v>
      </c>
      <c r="AD40" s="162">
        <v>612</v>
      </c>
      <c r="AE40" s="162">
        <v>6</v>
      </c>
      <c r="AF40" s="162" t="s">
        <v>278</v>
      </c>
      <c r="AG40" s="162">
        <v>22486</v>
      </c>
      <c r="AH40" s="162">
        <v>38987.03</v>
      </c>
      <c r="AI40" s="162">
        <v>9193.3799999999992</v>
      </c>
      <c r="AJ40" s="162">
        <v>515.78</v>
      </c>
      <c r="AK40" s="162" t="s">
        <v>278</v>
      </c>
      <c r="AL40" s="162">
        <v>48696.19</v>
      </c>
      <c r="AM40" s="162"/>
      <c r="AN40" s="162">
        <v>26314</v>
      </c>
      <c r="AO40" s="162">
        <v>1479</v>
      </c>
      <c r="AP40" s="162">
        <v>233</v>
      </c>
      <c r="AQ40" s="162">
        <v>36</v>
      </c>
      <c r="AR40" s="162">
        <v>28062</v>
      </c>
      <c r="AS40" s="162">
        <v>49095.26</v>
      </c>
      <c r="AT40" s="162">
        <v>27065.45</v>
      </c>
      <c r="AU40" s="162">
        <v>21587.56</v>
      </c>
      <c r="AV40" s="162">
        <v>24218.33</v>
      </c>
      <c r="AW40" s="162">
        <v>121966.6</v>
      </c>
    </row>
    <row r="41" spans="1:49" ht="13.5" x14ac:dyDescent="0.25">
      <c r="A41" s="27" t="s">
        <v>183</v>
      </c>
      <c r="B41" s="25" t="s">
        <v>156</v>
      </c>
      <c r="C41" s="161">
        <v>23093</v>
      </c>
      <c r="D41" s="161">
        <v>959</v>
      </c>
      <c r="E41" s="161">
        <v>2</v>
      </c>
      <c r="F41" s="161" t="s">
        <v>278</v>
      </c>
      <c r="G41" s="161">
        <v>24054</v>
      </c>
      <c r="H41" s="161">
        <v>43745.61</v>
      </c>
      <c r="I41" s="161">
        <v>13871.75</v>
      </c>
      <c r="J41" s="161">
        <v>201.47</v>
      </c>
      <c r="K41" s="161" t="s">
        <v>278</v>
      </c>
      <c r="L41" s="161">
        <v>57818.83</v>
      </c>
      <c r="N41" s="80"/>
      <c r="O41" s="161">
        <v>30992</v>
      </c>
      <c r="P41" s="161">
        <v>3078</v>
      </c>
      <c r="Q41" s="161">
        <v>281</v>
      </c>
      <c r="R41" s="161">
        <v>21</v>
      </c>
      <c r="S41" s="161">
        <v>34372</v>
      </c>
      <c r="T41" s="161">
        <v>64790.02</v>
      </c>
      <c r="U41" s="161">
        <v>56093.77</v>
      </c>
      <c r="V41" s="161">
        <v>25381.59</v>
      </c>
      <c r="W41" s="161">
        <v>9323.8799999999992</v>
      </c>
      <c r="X41" s="161">
        <v>155589.26</v>
      </c>
      <c r="AA41" s="27" t="s">
        <v>183</v>
      </c>
      <c r="AB41" s="25" t="s">
        <v>156</v>
      </c>
      <c r="AC41" s="161">
        <v>23093</v>
      </c>
      <c r="AD41" s="161">
        <v>959</v>
      </c>
      <c r="AE41" s="161">
        <v>2</v>
      </c>
      <c r="AF41" s="161" t="s">
        <v>278</v>
      </c>
      <c r="AG41" s="161">
        <v>24054</v>
      </c>
      <c r="AH41" s="161">
        <v>43745.61</v>
      </c>
      <c r="AI41" s="161">
        <v>13871.75</v>
      </c>
      <c r="AJ41" s="161">
        <v>201.47</v>
      </c>
      <c r="AK41" s="161" t="s">
        <v>278</v>
      </c>
      <c r="AL41" s="161">
        <v>57818.83</v>
      </c>
      <c r="AM41" s="161"/>
      <c r="AN41" s="161">
        <v>30992</v>
      </c>
      <c r="AO41" s="161">
        <v>3078</v>
      </c>
      <c r="AP41" s="161">
        <v>281</v>
      </c>
      <c r="AQ41" s="161">
        <v>21</v>
      </c>
      <c r="AR41" s="161">
        <v>34372</v>
      </c>
      <c r="AS41" s="161">
        <v>64790.02</v>
      </c>
      <c r="AT41" s="161">
        <v>56093.77</v>
      </c>
      <c r="AU41" s="161">
        <v>25381.59</v>
      </c>
      <c r="AV41" s="161">
        <v>9323.8799999999992</v>
      </c>
      <c r="AW41" s="161">
        <v>155589.26</v>
      </c>
    </row>
    <row r="42" spans="1:49" ht="13.5" x14ac:dyDescent="0.25">
      <c r="A42" s="27" t="s">
        <v>184</v>
      </c>
      <c r="B42" s="25" t="s">
        <v>156</v>
      </c>
      <c r="C42" s="162">
        <v>158</v>
      </c>
      <c r="D42" s="162">
        <v>1</v>
      </c>
      <c r="E42" s="162" t="s">
        <v>278</v>
      </c>
      <c r="F42" s="162" t="s">
        <v>278</v>
      </c>
      <c r="G42" s="162">
        <v>159</v>
      </c>
      <c r="H42" s="162">
        <v>255.44</v>
      </c>
      <c r="I42" s="162">
        <v>10.6</v>
      </c>
      <c r="J42" s="162" t="s">
        <v>278</v>
      </c>
      <c r="K42" s="162" t="s">
        <v>278</v>
      </c>
      <c r="L42" s="162">
        <v>266.04000000000002</v>
      </c>
      <c r="N42" s="81"/>
      <c r="O42" s="162">
        <v>11926</v>
      </c>
      <c r="P42" s="162">
        <v>438</v>
      </c>
      <c r="Q42" s="162">
        <v>100</v>
      </c>
      <c r="R42" s="162">
        <v>46</v>
      </c>
      <c r="S42" s="162">
        <v>12510</v>
      </c>
      <c r="T42" s="162">
        <v>10882.29</v>
      </c>
      <c r="U42" s="162">
        <v>8782.3799999999992</v>
      </c>
      <c r="V42" s="162">
        <v>9998.35</v>
      </c>
      <c r="W42" s="162">
        <v>53861.81</v>
      </c>
      <c r="X42" s="162">
        <v>83524.83</v>
      </c>
      <c r="AA42" s="27" t="s">
        <v>184</v>
      </c>
      <c r="AB42" s="25" t="s">
        <v>156</v>
      </c>
      <c r="AC42" s="162">
        <v>158</v>
      </c>
      <c r="AD42" s="162">
        <v>1</v>
      </c>
      <c r="AE42" s="162" t="s">
        <v>278</v>
      </c>
      <c r="AF42" s="162" t="s">
        <v>278</v>
      </c>
      <c r="AG42" s="162">
        <v>159</v>
      </c>
      <c r="AH42" s="162">
        <v>255.44</v>
      </c>
      <c r="AI42" s="162">
        <v>10.6</v>
      </c>
      <c r="AJ42" s="162" t="s">
        <v>278</v>
      </c>
      <c r="AK42" s="162" t="s">
        <v>278</v>
      </c>
      <c r="AL42" s="162">
        <v>266.04000000000002</v>
      </c>
      <c r="AM42" s="162"/>
      <c r="AN42" s="162">
        <v>11926</v>
      </c>
      <c r="AO42" s="162">
        <v>438</v>
      </c>
      <c r="AP42" s="162">
        <v>100</v>
      </c>
      <c r="AQ42" s="162">
        <v>46</v>
      </c>
      <c r="AR42" s="162">
        <v>12510</v>
      </c>
      <c r="AS42" s="162">
        <v>10882.29</v>
      </c>
      <c r="AT42" s="162">
        <v>8782.3799999999992</v>
      </c>
      <c r="AU42" s="162">
        <v>9998.35</v>
      </c>
      <c r="AV42" s="162">
        <v>53861.81</v>
      </c>
      <c r="AW42" s="162">
        <v>83524.83</v>
      </c>
    </row>
    <row r="43" spans="1:49" ht="13.5" x14ac:dyDescent="0.25">
      <c r="A43" s="27" t="s">
        <v>185</v>
      </c>
      <c r="B43" s="25" t="s">
        <v>156</v>
      </c>
      <c r="C43" s="161">
        <v>158</v>
      </c>
      <c r="D43" s="161">
        <v>1</v>
      </c>
      <c r="E43" s="161" t="s">
        <v>278</v>
      </c>
      <c r="F43" s="161" t="s">
        <v>278</v>
      </c>
      <c r="G43" s="161">
        <v>159</v>
      </c>
      <c r="H43" s="161">
        <v>255.44</v>
      </c>
      <c r="I43" s="161">
        <v>10.6</v>
      </c>
      <c r="J43" s="161" t="s">
        <v>278</v>
      </c>
      <c r="K43" s="161" t="s">
        <v>278</v>
      </c>
      <c r="L43" s="161">
        <v>266.04000000000002</v>
      </c>
      <c r="N43" s="80"/>
      <c r="O43" s="161">
        <v>11926</v>
      </c>
      <c r="P43" s="161">
        <v>438</v>
      </c>
      <c r="Q43" s="161">
        <v>100</v>
      </c>
      <c r="R43" s="161">
        <v>46</v>
      </c>
      <c r="S43" s="161">
        <v>12510</v>
      </c>
      <c r="T43" s="161">
        <v>10882.29</v>
      </c>
      <c r="U43" s="161">
        <v>8782.3799999999992</v>
      </c>
      <c r="V43" s="161">
        <v>9998.35</v>
      </c>
      <c r="W43" s="161">
        <v>53861.81</v>
      </c>
      <c r="X43" s="161">
        <v>83524.83</v>
      </c>
      <c r="AA43" s="27" t="s">
        <v>185</v>
      </c>
      <c r="AB43" s="25" t="s">
        <v>156</v>
      </c>
      <c r="AC43" s="161">
        <v>158</v>
      </c>
      <c r="AD43" s="161">
        <v>1</v>
      </c>
      <c r="AE43" s="161" t="s">
        <v>278</v>
      </c>
      <c r="AF43" s="161" t="s">
        <v>278</v>
      </c>
      <c r="AG43" s="161">
        <v>159</v>
      </c>
      <c r="AH43" s="161">
        <v>255.44</v>
      </c>
      <c r="AI43" s="161">
        <v>10.6</v>
      </c>
      <c r="AJ43" s="161" t="s">
        <v>278</v>
      </c>
      <c r="AK43" s="161" t="s">
        <v>278</v>
      </c>
      <c r="AL43" s="161">
        <v>266.04000000000002</v>
      </c>
      <c r="AM43" s="161"/>
      <c r="AN43" s="161">
        <v>11926</v>
      </c>
      <c r="AO43" s="161">
        <v>438</v>
      </c>
      <c r="AP43" s="161">
        <v>100</v>
      </c>
      <c r="AQ43" s="161">
        <v>46</v>
      </c>
      <c r="AR43" s="161">
        <v>12510</v>
      </c>
      <c r="AS43" s="161">
        <v>10882.29</v>
      </c>
      <c r="AT43" s="161">
        <v>8782.3799999999992</v>
      </c>
      <c r="AU43" s="161">
        <v>9998.35</v>
      </c>
      <c r="AV43" s="161">
        <v>53861.81</v>
      </c>
      <c r="AW43" s="161">
        <v>83524.83</v>
      </c>
    </row>
    <row r="44" spans="1:49" ht="13.5" x14ac:dyDescent="0.25">
      <c r="A44" s="27" t="s">
        <v>186</v>
      </c>
      <c r="B44" s="25" t="s">
        <v>156</v>
      </c>
      <c r="C44" s="162">
        <v>1943</v>
      </c>
      <c r="D44" s="162">
        <v>272</v>
      </c>
      <c r="E44" s="162">
        <v>6</v>
      </c>
      <c r="F44" s="162" t="s">
        <v>278</v>
      </c>
      <c r="G44" s="162">
        <v>2221</v>
      </c>
      <c r="H44" s="162">
        <v>6561.2</v>
      </c>
      <c r="I44" s="162">
        <v>3894.54</v>
      </c>
      <c r="J44" s="162">
        <v>483.31</v>
      </c>
      <c r="K44" s="162" t="s">
        <v>278</v>
      </c>
      <c r="L44" s="162">
        <v>10939.05</v>
      </c>
      <c r="N44" s="81"/>
      <c r="O44" s="162">
        <v>7470</v>
      </c>
      <c r="P44" s="162">
        <v>1958</v>
      </c>
      <c r="Q44" s="162">
        <v>490</v>
      </c>
      <c r="R44" s="162">
        <v>146</v>
      </c>
      <c r="S44" s="162">
        <v>10064</v>
      </c>
      <c r="T44" s="162">
        <v>22515.63</v>
      </c>
      <c r="U44" s="162">
        <v>38571.06</v>
      </c>
      <c r="V44" s="162">
        <v>53382.6</v>
      </c>
      <c r="W44" s="162">
        <v>101568.12</v>
      </c>
      <c r="X44" s="162">
        <v>216037.41</v>
      </c>
      <c r="AA44" s="27" t="s">
        <v>186</v>
      </c>
      <c r="AB44" s="25" t="s">
        <v>156</v>
      </c>
      <c r="AC44" s="162">
        <v>1943</v>
      </c>
      <c r="AD44" s="162">
        <v>272</v>
      </c>
      <c r="AE44" s="162">
        <v>6</v>
      </c>
      <c r="AF44" s="162" t="s">
        <v>278</v>
      </c>
      <c r="AG44" s="162">
        <v>2221</v>
      </c>
      <c r="AH44" s="162">
        <v>6561.2</v>
      </c>
      <c r="AI44" s="162">
        <v>3894.54</v>
      </c>
      <c r="AJ44" s="162">
        <v>483.31</v>
      </c>
      <c r="AK44" s="162" t="s">
        <v>278</v>
      </c>
      <c r="AL44" s="162">
        <v>10939.05</v>
      </c>
      <c r="AM44" s="162"/>
      <c r="AN44" s="162">
        <v>7470</v>
      </c>
      <c r="AO44" s="162">
        <v>1958</v>
      </c>
      <c r="AP44" s="162">
        <v>490</v>
      </c>
      <c r="AQ44" s="162">
        <v>146</v>
      </c>
      <c r="AR44" s="162">
        <v>10064</v>
      </c>
      <c r="AS44" s="162">
        <v>22515.63</v>
      </c>
      <c r="AT44" s="162">
        <v>38571.06</v>
      </c>
      <c r="AU44" s="162">
        <v>53382.6</v>
      </c>
      <c r="AV44" s="162">
        <v>101568.12</v>
      </c>
      <c r="AW44" s="162">
        <v>216037.41</v>
      </c>
    </row>
    <row r="45" spans="1:49" ht="13.5" x14ac:dyDescent="0.25">
      <c r="A45" s="27" t="s">
        <v>187</v>
      </c>
      <c r="B45" s="25" t="s">
        <v>156</v>
      </c>
      <c r="C45" s="161">
        <v>37</v>
      </c>
      <c r="D45" s="161">
        <v>1</v>
      </c>
      <c r="E45" s="161" t="s">
        <v>278</v>
      </c>
      <c r="F45" s="161" t="s">
        <v>278</v>
      </c>
      <c r="G45" s="161">
        <v>38</v>
      </c>
      <c r="H45" s="161">
        <v>81.36</v>
      </c>
      <c r="I45" s="161">
        <v>17.13</v>
      </c>
      <c r="J45" s="161" t="s">
        <v>278</v>
      </c>
      <c r="K45" s="161" t="s">
        <v>278</v>
      </c>
      <c r="L45" s="161">
        <v>98.49</v>
      </c>
      <c r="N45" s="80"/>
      <c r="O45" s="161">
        <v>594</v>
      </c>
      <c r="P45" s="161">
        <v>83</v>
      </c>
      <c r="Q45" s="161">
        <v>59</v>
      </c>
      <c r="R45" s="161">
        <v>39</v>
      </c>
      <c r="S45" s="161">
        <v>775</v>
      </c>
      <c r="T45" s="161">
        <v>907.05</v>
      </c>
      <c r="U45" s="161">
        <v>1977.29</v>
      </c>
      <c r="V45" s="161">
        <v>7301.51</v>
      </c>
      <c r="W45" s="161">
        <v>25318.25</v>
      </c>
      <c r="X45" s="161">
        <v>35504.1</v>
      </c>
      <c r="AA45" s="27" t="s">
        <v>187</v>
      </c>
      <c r="AB45" s="25" t="s">
        <v>156</v>
      </c>
      <c r="AC45" s="161">
        <v>37</v>
      </c>
      <c r="AD45" s="161">
        <v>1</v>
      </c>
      <c r="AE45" s="161" t="s">
        <v>278</v>
      </c>
      <c r="AF45" s="161" t="s">
        <v>278</v>
      </c>
      <c r="AG45" s="161">
        <v>38</v>
      </c>
      <c r="AH45" s="161">
        <v>81.36</v>
      </c>
      <c r="AI45" s="161">
        <v>17.13</v>
      </c>
      <c r="AJ45" s="161" t="s">
        <v>278</v>
      </c>
      <c r="AK45" s="161" t="s">
        <v>278</v>
      </c>
      <c r="AL45" s="161">
        <v>98.49</v>
      </c>
      <c r="AM45" s="161"/>
      <c r="AN45" s="161">
        <v>594</v>
      </c>
      <c r="AO45" s="161">
        <v>83</v>
      </c>
      <c r="AP45" s="161">
        <v>59</v>
      </c>
      <c r="AQ45" s="161">
        <v>39</v>
      </c>
      <c r="AR45" s="161">
        <v>775</v>
      </c>
      <c r="AS45" s="161">
        <v>907.05</v>
      </c>
      <c r="AT45" s="161">
        <v>1977.29</v>
      </c>
      <c r="AU45" s="161">
        <v>7301.51</v>
      </c>
      <c r="AV45" s="161">
        <v>25318.25</v>
      </c>
      <c r="AW45" s="161">
        <v>35504.1</v>
      </c>
    </row>
    <row r="46" spans="1:49" ht="13.5" x14ac:dyDescent="0.25">
      <c r="A46" s="27" t="s">
        <v>188</v>
      </c>
      <c r="B46" s="25" t="s">
        <v>156</v>
      </c>
      <c r="C46" s="162">
        <v>656</v>
      </c>
      <c r="D46" s="162">
        <v>71</v>
      </c>
      <c r="E46" s="162" t="s">
        <v>278</v>
      </c>
      <c r="F46" s="162" t="s">
        <v>278</v>
      </c>
      <c r="G46" s="162">
        <v>727</v>
      </c>
      <c r="H46" s="162">
        <v>1981.54</v>
      </c>
      <c r="I46" s="162">
        <v>998.64</v>
      </c>
      <c r="J46" s="162" t="s">
        <v>278</v>
      </c>
      <c r="K46" s="162" t="s">
        <v>278</v>
      </c>
      <c r="L46" s="162">
        <v>2980.18</v>
      </c>
      <c r="N46" s="81"/>
      <c r="O46" s="162">
        <v>1163</v>
      </c>
      <c r="P46" s="162">
        <v>242</v>
      </c>
      <c r="Q46" s="162">
        <v>34</v>
      </c>
      <c r="R46" s="162" t="s">
        <v>278</v>
      </c>
      <c r="S46" s="162">
        <v>1439</v>
      </c>
      <c r="T46" s="162">
        <v>3564.37</v>
      </c>
      <c r="U46" s="162">
        <v>4426.6899999999996</v>
      </c>
      <c r="V46" s="162">
        <v>3410.15</v>
      </c>
      <c r="W46" s="162" t="s">
        <v>278</v>
      </c>
      <c r="X46" s="162">
        <v>11401.21</v>
      </c>
      <c r="AA46" s="27" t="s">
        <v>188</v>
      </c>
      <c r="AB46" s="25" t="s">
        <v>156</v>
      </c>
      <c r="AC46" s="162">
        <v>656</v>
      </c>
      <c r="AD46" s="162">
        <v>71</v>
      </c>
      <c r="AE46" s="162" t="s">
        <v>278</v>
      </c>
      <c r="AF46" s="162" t="s">
        <v>278</v>
      </c>
      <c r="AG46" s="162">
        <v>727</v>
      </c>
      <c r="AH46" s="162">
        <v>1981.54</v>
      </c>
      <c r="AI46" s="162">
        <v>998.64</v>
      </c>
      <c r="AJ46" s="162" t="s">
        <v>278</v>
      </c>
      <c r="AK46" s="162" t="s">
        <v>278</v>
      </c>
      <c r="AL46" s="162">
        <v>2980.18</v>
      </c>
      <c r="AM46" s="162"/>
      <c r="AN46" s="162">
        <v>1163</v>
      </c>
      <c r="AO46" s="162">
        <v>242</v>
      </c>
      <c r="AP46" s="162">
        <v>34</v>
      </c>
      <c r="AQ46" s="162" t="s">
        <v>278</v>
      </c>
      <c r="AR46" s="162">
        <v>1439</v>
      </c>
      <c r="AS46" s="162">
        <v>3564.37</v>
      </c>
      <c r="AT46" s="162">
        <v>4426.6899999999996</v>
      </c>
      <c r="AU46" s="162">
        <v>3410.15</v>
      </c>
      <c r="AV46" s="162" t="s">
        <v>278</v>
      </c>
      <c r="AW46" s="162">
        <v>11401.21</v>
      </c>
    </row>
    <row r="47" spans="1:49" ht="13.5" x14ac:dyDescent="0.25">
      <c r="A47" s="27" t="s">
        <v>189</v>
      </c>
      <c r="B47" s="25" t="s">
        <v>156</v>
      </c>
      <c r="C47" s="161">
        <v>1112</v>
      </c>
      <c r="D47" s="161">
        <v>190</v>
      </c>
      <c r="E47" s="161">
        <v>6</v>
      </c>
      <c r="F47" s="161" t="s">
        <v>278</v>
      </c>
      <c r="G47" s="161">
        <v>1308</v>
      </c>
      <c r="H47" s="161">
        <v>4033.52</v>
      </c>
      <c r="I47" s="161">
        <v>2745.81</v>
      </c>
      <c r="J47" s="161">
        <v>483.31</v>
      </c>
      <c r="K47" s="161" t="s">
        <v>278</v>
      </c>
      <c r="L47" s="161">
        <v>7262.64</v>
      </c>
      <c r="N47" s="80"/>
      <c r="O47" s="161">
        <v>5096</v>
      </c>
      <c r="P47" s="161">
        <v>1506</v>
      </c>
      <c r="Q47" s="161">
        <v>378</v>
      </c>
      <c r="R47" s="161">
        <v>106</v>
      </c>
      <c r="S47" s="161">
        <v>7086</v>
      </c>
      <c r="T47" s="161">
        <v>16197.51</v>
      </c>
      <c r="U47" s="161">
        <v>29693.06</v>
      </c>
      <c r="V47" s="161">
        <v>40728.67</v>
      </c>
      <c r="W47" s="161">
        <v>75282.559999999998</v>
      </c>
      <c r="X47" s="161">
        <v>161901.79999999999</v>
      </c>
      <c r="AA47" s="27" t="s">
        <v>189</v>
      </c>
      <c r="AB47" s="25" t="s">
        <v>156</v>
      </c>
      <c r="AC47" s="161">
        <v>1112</v>
      </c>
      <c r="AD47" s="161">
        <v>190</v>
      </c>
      <c r="AE47" s="161">
        <v>6</v>
      </c>
      <c r="AF47" s="161" t="s">
        <v>278</v>
      </c>
      <c r="AG47" s="161">
        <v>1308</v>
      </c>
      <c r="AH47" s="161">
        <v>4033.52</v>
      </c>
      <c r="AI47" s="161">
        <v>2745.81</v>
      </c>
      <c r="AJ47" s="161">
        <v>483.31</v>
      </c>
      <c r="AK47" s="161" t="s">
        <v>278</v>
      </c>
      <c r="AL47" s="161">
        <v>7262.64</v>
      </c>
      <c r="AM47" s="161"/>
      <c r="AN47" s="161">
        <v>5096</v>
      </c>
      <c r="AO47" s="161">
        <v>1506</v>
      </c>
      <c r="AP47" s="161">
        <v>378</v>
      </c>
      <c r="AQ47" s="161">
        <v>106</v>
      </c>
      <c r="AR47" s="161">
        <v>7086</v>
      </c>
      <c r="AS47" s="161">
        <v>16197.51</v>
      </c>
      <c r="AT47" s="161">
        <v>29693.06</v>
      </c>
      <c r="AU47" s="161">
        <v>40728.67</v>
      </c>
      <c r="AV47" s="161">
        <v>75282.559999999998</v>
      </c>
      <c r="AW47" s="161">
        <v>161901.79999999999</v>
      </c>
    </row>
    <row r="48" spans="1:49" ht="13.5" x14ac:dyDescent="0.25">
      <c r="A48" s="27" t="s">
        <v>190</v>
      </c>
      <c r="B48" s="25" t="s">
        <v>156</v>
      </c>
      <c r="C48" s="162">
        <v>138</v>
      </c>
      <c r="D48" s="162">
        <v>10</v>
      </c>
      <c r="E48" s="162" t="s">
        <v>278</v>
      </c>
      <c r="F48" s="162" t="s">
        <v>278</v>
      </c>
      <c r="G48" s="162">
        <v>148</v>
      </c>
      <c r="H48" s="162">
        <v>464.78</v>
      </c>
      <c r="I48" s="162">
        <v>132.96</v>
      </c>
      <c r="J48" s="162" t="s">
        <v>278</v>
      </c>
      <c r="K48" s="162" t="s">
        <v>278</v>
      </c>
      <c r="L48" s="162">
        <v>597.74</v>
      </c>
      <c r="N48" s="81"/>
      <c r="O48" s="162">
        <v>617</v>
      </c>
      <c r="P48" s="162">
        <v>127</v>
      </c>
      <c r="Q48" s="162">
        <v>19</v>
      </c>
      <c r="R48" s="162">
        <v>1</v>
      </c>
      <c r="S48" s="162">
        <v>764</v>
      </c>
      <c r="T48" s="162">
        <v>1846.7</v>
      </c>
      <c r="U48" s="162">
        <v>2474.02</v>
      </c>
      <c r="V48" s="162">
        <v>1942.27</v>
      </c>
      <c r="W48" s="162">
        <v>967.31</v>
      </c>
      <c r="X48" s="162">
        <v>7230.3</v>
      </c>
      <c r="AA48" s="27" t="s">
        <v>190</v>
      </c>
      <c r="AB48" s="25" t="s">
        <v>156</v>
      </c>
      <c r="AC48" s="162">
        <v>138</v>
      </c>
      <c r="AD48" s="162">
        <v>10</v>
      </c>
      <c r="AE48" s="162" t="s">
        <v>278</v>
      </c>
      <c r="AF48" s="162" t="s">
        <v>278</v>
      </c>
      <c r="AG48" s="162">
        <v>148</v>
      </c>
      <c r="AH48" s="162">
        <v>464.78</v>
      </c>
      <c r="AI48" s="162">
        <v>132.96</v>
      </c>
      <c r="AJ48" s="162" t="s">
        <v>278</v>
      </c>
      <c r="AK48" s="162" t="s">
        <v>278</v>
      </c>
      <c r="AL48" s="162">
        <v>597.74</v>
      </c>
      <c r="AM48" s="162"/>
      <c r="AN48" s="162">
        <v>617</v>
      </c>
      <c r="AO48" s="162">
        <v>127</v>
      </c>
      <c r="AP48" s="162">
        <v>19</v>
      </c>
      <c r="AQ48" s="162">
        <v>1</v>
      </c>
      <c r="AR48" s="162">
        <v>764</v>
      </c>
      <c r="AS48" s="162">
        <v>1846.7</v>
      </c>
      <c r="AT48" s="162">
        <v>2474.02</v>
      </c>
      <c r="AU48" s="162">
        <v>1942.27</v>
      </c>
      <c r="AV48" s="162">
        <v>967.31</v>
      </c>
      <c r="AW48" s="162">
        <v>7230.3</v>
      </c>
    </row>
    <row r="49" spans="1:49" ht="13.5" x14ac:dyDescent="0.25">
      <c r="A49" s="27" t="s">
        <v>191</v>
      </c>
      <c r="B49" s="25" t="s">
        <v>156</v>
      </c>
      <c r="C49" s="161">
        <v>343600</v>
      </c>
      <c r="D49" s="161">
        <v>6632</v>
      </c>
      <c r="E49" s="161">
        <v>36</v>
      </c>
      <c r="F49" s="161">
        <v>2</v>
      </c>
      <c r="G49" s="161">
        <v>350270</v>
      </c>
      <c r="H49" s="161">
        <v>589708.96</v>
      </c>
      <c r="I49" s="161">
        <v>91516.49</v>
      </c>
      <c r="J49" s="161">
        <v>2994.37</v>
      </c>
      <c r="K49" s="161">
        <v>522.66999999999996</v>
      </c>
      <c r="L49" s="161">
        <v>684742.49</v>
      </c>
      <c r="N49" s="80"/>
      <c r="O49" s="161">
        <v>476534</v>
      </c>
      <c r="P49" s="161">
        <v>19805</v>
      </c>
      <c r="Q49" s="161">
        <v>1271</v>
      </c>
      <c r="R49" s="161">
        <v>99</v>
      </c>
      <c r="S49" s="161">
        <v>497709</v>
      </c>
      <c r="T49" s="161">
        <v>846074.91</v>
      </c>
      <c r="U49" s="161">
        <v>336899.42</v>
      </c>
      <c r="V49" s="161">
        <v>111695.74</v>
      </c>
      <c r="W49" s="161">
        <v>61247.519999999997</v>
      </c>
      <c r="X49" s="161">
        <v>1355917.59</v>
      </c>
      <c r="AA49" s="27" t="s">
        <v>191</v>
      </c>
      <c r="AB49" s="25" t="s">
        <v>156</v>
      </c>
      <c r="AC49" s="161">
        <v>343600</v>
      </c>
      <c r="AD49" s="161">
        <v>6632</v>
      </c>
      <c r="AE49" s="161">
        <v>36</v>
      </c>
      <c r="AF49" s="161">
        <v>2</v>
      </c>
      <c r="AG49" s="161">
        <v>350270</v>
      </c>
      <c r="AH49" s="161">
        <v>589708.96</v>
      </c>
      <c r="AI49" s="161">
        <v>91516.49</v>
      </c>
      <c r="AJ49" s="161">
        <v>2994.37</v>
      </c>
      <c r="AK49" s="161">
        <v>522.66999999999996</v>
      </c>
      <c r="AL49" s="161">
        <v>684742.49</v>
      </c>
      <c r="AM49" s="161"/>
      <c r="AN49" s="161">
        <v>476534</v>
      </c>
      <c r="AO49" s="161">
        <v>19805</v>
      </c>
      <c r="AP49" s="161">
        <v>1271</v>
      </c>
      <c r="AQ49" s="161">
        <v>99</v>
      </c>
      <c r="AR49" s="161">
        <v>497709</v>
      </c>
      <c r="AS49" s="161">
        <v>846074.91</v>
      </c>
      <c r="AT49" s="161">
        <v>336899.42</v>
      </c>
      <c r="AU49" s="161">
        <v>111695.74</v>
      </c>
      <c r="AV49" s="161">
        <v>61247.519999999997</v>
      </c>
      <c r="AW49" s="161">
        <v>1355917.59</v>
      </c>
    </row>
    <row r="50" spans="1:49" ht="13.5" x14ac:dyDescent="0.25">
      <c r="A50" s="27" t="s">
        <v>192</v>
      </c>
      <c r="B50" s="25" t="s">
        <v>156</v>
      </c>
      <c r="C50" s="162">
        <v>40800</v>
      </c>
      <c r="D50" s="162">
        <v>1007</v>
      </c>
      <c r="E50" s="162">
        <v>10</v>
      </c>
      <c r="F50" s="162">
        <v>2</v>
      </c>
      <c r="G50" s="162">
        <v>41819</v>
      </c>
      <c r="H50" s="162">
        <v>89776.320000000007</v>
      </c>
      <c r="I50" s="162">
        <v>13403.95</v>
      </c>
      <c r="J50" s="162">
        <v>774.47</v>
      </c>
      <c r="K50" s="162">
        <v>522.66999999999996</v>
      </c>
      <c r="L50" s="162">
        <v>104477.41</v>
      </c>
      <c r="N50" s="81"/>
      <c r="O50" s="162">
        <v>102488</v>
      </c>
      <c r="P50" s="162">
        <v>5090</v>
      </c>
      <c r="Q50" s="162">
        <v>290</v>
      </c>
      <c r="R50" s="162">
        <v>11</v>
      </c>
      <c r="S50" s="162">
        <v>107879</v>
      </c>
      <c r="T50" s="162">
        <v>187967.82</v>
      </c>
      <c r="U50" s="162">
        <v>86198.49</v>
      </c>
      <c r="V50" s="162">
        <v>24450.86</v>
      </c>
      <c r="W50" s="162">
        <v>4314.8500000000004</v>
      </c>
      <c r="X50" s="162">
        <v>302932.02</v>
      </c>
      <c r="AA50" s="27" t="s">
        <v>192</v>
      </c>
      <c r="AB50" s="25" t="s">
        <v>156</v>
      </c>
      <c r="AC50" s="162">
        <v>40800</v>
      </c>
      <c r="AD50" s="162">
        <v>1007</v>
      </c>
      <c r="AE50" s="162">
        <v>10</v>
      </c>
      <c r="AF50" s="162">
        <v>2</v>
      </c>
      <c r="AG50" s="162">
        <v>41819</v>
      </c>
      <c r="AH50" s="162">
        <v>89776.320000000007</v>
      </c>
      <c r="AI50" s="162">
        <v>13403.95</v>
      </c>
      <c r="AJ50" s="162">
        <v>774.47</v>
      </c>
      <c r="AK50" s="162">
        <v>522.66999999999996</v>
      </c>
      <c r="AL50" s="162">
        <v>104477.41</v>
      </c>
      <c r="AM50" s="162"/>
      <c r="AN50" s="162">
        <v>102488</v>
      </c>
      <c r="AO50" s="162">
        <v>5090</v>
      </c>
      <c r="AP50" s="162">
        <v>290</v>
      </c>
      <c r="AQ50" s="162">
        <v>11</v>
      </c>
      <c r="AR50" s="162">
        <v>107879</v>
      </c>
      <c r="AS50" s="162">
        <v>187967.82</v>
      </c>
      <c r="AT50" s="162">
        <v>86198.49</v>
      </c>
      <c r="AU50" s="162">
        <v>24450.86</v>
      </c>
      <c r="AV50" s="162">
        <v>4314.8500000000004</v>
      </c>
      <c r="AW50" s="162">
        <v>302932.02</v>
      </c>
    </row>
    <row r="51" spans="1:49" ht="13.5" x14ac:dyDescent="0.25">
      <c r="A51" s="27" t="s">
        <v>193</v>
      </c>
      <c r="B51" s="25" t="s">
        <v>156</v>
      </c>
      <c r="C51" s="161">
        <v>1274</v>
      </c>
      <c r="D51" s="161">
        <v>211</v>
      </c>
      <c r="E51" s="161">
        <v>4</v>
      </c>
      <c r="F51" s="161" t="s">
        <v>278</v>
      </c>
      <c r="G51" s="161">
        <v>1489</v>
      </c>
      <c r="H51" s="161">
        <v>4150.8599999999997</v>
      </c>
      <c r="I51" s="161">
        <v>3080.62</v>
      </c>
      <c r="J51" s="161">
        <v>454.77</v>
      </c>
      <c r="K51" s="161" t="s">
        <v>278</v>
      </c>
      <c r="L51" s="161">
        <v>7686.25</v>
      </c>
      <c r="N51" s="80"/>
      <c r="O51" s="161">
        <v>4728</v>
      </c>
      <c r="P51" s="161">
        <v>1421</v>
      </c>
      <c r="Q51" s="161">
        <v>274</v>
      </c>
      <c r="R51" s="161">
        <v>40</v>
      </c>
      <c r="S51" s="161">
        <v>6463</v>
      </c>
      <c r="T51" s="161">
        <v>11888.48</v>
      </c>
      <c r="U51" s="161">
        <v>29068.39</v>
      </c>
      <c r="V51" s="161">
        <v>26662.23</v>
      </c>
      <c r="W51" s="161">
        <v>28441.53</v>
      </c>
      <c r="X51" s="161">
        <v>96060.63</v>
      </c>
      <c r="AA51" s="27" t="s">
        <v>193</v>
      </c>
      <c r="AB51" s="25" t="s">
        <v>156</v>
      </c>
      <c r="AC51" s="161">
        <v>1274</v>
      </c>
      <c r="AD51" s="161">
        <v>211</v>
      </c>
      <c r="AE51" s="161">
        <v>4</v>
      </c>
      <c r="AF51" s="161" t="s">
        <v>278</v>
      </c>
      <c r="AG51" s="161">
        <v>1489</v>
      </c>
      <c r="AH51" s="161">
        <v>4150.8599999999997</v>
      </c>
      <c r="AI51" s="161">
        <v>3080.62</v>
      </c>
      <c r="AJ51" s="161">
        <v>454.77</v>
      </c>
      <c r="AK51" s="161" t="s">
        <v>278</v>
      </c>
      <c r="AL51" s="161">
        <v>7686.25</v>
      </c>
      <c r="AM51" s="161"/>
      <c r="AN51" s="161">
        <v>4728</v>
      </c>
      <c r="AO51" s="161">
        <v>1421</v>
      </c>
      <c r="AP51" s="161">
        <v>274</v>
      </c>
      <c r="AQ51" s="161">
        <v>40</v>
      </c>
      <c r="AR51" s="161">
        <v>6463</v>
      </c>
      <c r="AS51" s="161">
        <v>11888.48</v>
      </c>
      <c r="AT51" s="161">
        <v>29068.39</v>
      </c>
      <c r="AU51" s="161">
        <v>26662.23</v>
      </c>
      <c r="AV51" s="161">
        <v>28441.53</v>
      </c>
      <c r="AW51" s="161">
        <v>96060.63</v>
      </c>
    </row>
    <row r="52" spans="1:49" ht="13.5" x14ac:dyDescent="0.25">
      <c r="A52" s="27" t="s">
        <v>194</v>
      </c>
      <c r="B52" s="25" t="s">
        <v>156</v>
      </c>
      <c r="C52" s="162">
        <v>301526</v>
      </c>
      <c r="D52" s="162">
        <v>5414</v>
      </c>
      <c r="E52" s="162">
        <v>22</v>
      </c>
      <c r="F52" s="162" t="s">
        <v>278</v>
      </c>
      <c r="G52" s="162">
        <v>306962</v>
      </c>
      <c r="H52" s="162">
        <v>495781.78</v>
      </c>
      <c r="I52" s="162">
        <v>75031.92</v>
      </c>
      <c r="J52" s="162">
        <v>1765.13</v>
      </c>
      <c r="K52" s="162" t="s">
        <v>278</v>
      </c>
      <c r="L52" s="162">
        <v>572578.82999999996</v>
      </c>
      <c r="N52" s="81"/>
      <c r="O52" s="162">
        <v>369318</v>
      </c>
      <c r="P52" s="162">
        <v>13294</v>
      </c>
      <c r="Q52" s="162">
        <v>707</v>
      </c>
      <c r="R52" s="162">
        <v>48</v>
      </c>
      <c r="S52" s="162">
        <v>383367</v>
      </c>
      <c r="T52" s="162">
        <v>646218.61</v>
      </c>
      <c r="U52" s="162">
        <v>221632.54</v>
      </c>
      <c r="V52" s="162">
        <v>60582.65</v>
      </c>
      <c r="W52" s="162">
        <v>28491.14</v>
      </c>
      <c r="X52" s="162">
        <v>956924.94</v>
      </c>
      <c r="AA52" s="27" t="s">
        <v>194</v>
      </c>
      <c r="AB52" s="25" t="s">
        <v>156</v>
      </c>
      <c r="AC52" s="162">
        <v>301526</v>
      </c>
      <c r="AD52" s="162">
        <v>5414</v>
      </c>
      <c r="AE52" s="162">
        <v>22</v>
      </c>
      <c r="AF52" s="162" t="s">
        <v>278</v>
      </c>
      <c r="AG52" s="162">
        <v>306962</v>
      </c>
      <c r="AH52" s="162">
        <v>495781.78</v>
      </c>
      <c r="AI52" s="162">
        <v>75031.92</v>
      </c>
      <c r="AJ52" s="162">
        <v>1765.13</v>
      </c>
      <c r="AK52" s="162" t="s">
        <v>278</v>
      </c>
      <c r="AL52" s="162">
        <v>572578.82999999996</v>
      </c>
      <c r="AM52" s="162"/>
      <c r="AN52" s="162">
        <v>369318</v>
      </c>
      <c r="AO52" s="162">
        <v>13294</v>
      </c>
      <c r="AP52" s="162">
        <v>707</v>
      </c>
      <c r="AQ52" s="162">
        <v>48</v>
      </c>
      <c r="AR52" s="162">
        <v>383367</v>
      </c>
      <c r="AS52" s="162">
        <v>646218.61</v>
      </c>
      <c r="AT52" s="162">
        <v>221632.54</v>
      </c>
      <c r="AU52" s="162">
        <v>60582.65</v>
      </c>
      <c r="AV52" s="162">
        <v>28491.14</v>
      </c>
      <c r="AW52" s="162">
        <v>956924.94</v>
      </c>
    </row>
    <row r="53" spans="1:49" ht="13.5" x14ac:dyDescent="0.25">
      <c r="A53" s="27" t="s">
        <v>195</v>
      </c>
      <c r="B53" s="25" t="s">
        <v>156</v>
      </c>
      <c r="C53" s="161">
        <v>91920</v>
      </c>
      <c r="D53" s="161">
        <v>2673</v>
      </c>
      <c r="E53" s="161">
        <v>15</v>
      </c>
      <c r="F53" s="161" t="s">
        <v>278</v>
      </c>
      <c r="G53" s="161">
        <v>94608</v>
      </c>
      <c r="H53" s="161">
        <v>210101.73</v>
      </c>
      <c r="I53" s="161">
        <v>36280.019999999997</v>
      </c>
      <c r="J53" s="161">
        <v>1393.77</v>
      </c>
      <c r="K53" s="161" t="s">
        <v>278</v>
      </c>
      <c r="L53" s="161">
        <v>247775.52</v>
      </c>
      <c r="N53" s="80"/>
      <c r="O53" s="161">
        <v>1014807</v>
      </c>
      <c r="P53" s="161">
        <v>35636</v>
      </c>
      <c r="Q53" s="161">
        <v>3124</v>
      </c>
      <c r="R53" s="161">
        <v>564</v>
      </c>
      <c r="S53" s="161">
        <v>1054131</v>
      </c>
      <c r="T53" s="161">
        <v>1876847.57</v>
      </c>
      <c r="U53" s="161">
        <v>612413.64</v>
      </c>
      <c r="V53" s="161">
        <v>292886.77</v>
      </c>
      <c r="W53" s="161">
        <v>589138.71</v>
      </c>
      <c r="X53" s="161">
        <v>3371286.69</v>
      </c>
      <c r="AA53" s="27" t="s">
        <v>195</v>
      </c>
      <c r="AB53" s="25" t="s">
        <v>156</v>
      </c>
      <c r="AC53" s="161">
        <v>91920</v>
      </c>
      <c r="AD53" s="161">
        <v>2673</v>
      </c>
      <c r="AE53" s="161">
        <v>15</v>
      </c>
      <c r="AF53" s="161" t="s">
        <v>278</v>
      </c>
      <c r="AG53" s="161">
        <v>94608</v>
      </c>
      <c r="AH53" s="161">
        <v>210101.73</v>
      </c>
      <c r="AI53" s="161">
        <v>36280.019999999997</v>
      </c>
      <c r="AJ53" s="161">
        <v>1393.77</v>
      </c>
      <c r="AK53" s="161" t="s">
        <v>278</v>
      </c>
      <c r="AL53" s="161">
        <v>247775.52</v>
      </c>
      <c r="AM53" s="161"/>
      <c r="AN53" s="161">
        <v>1014807</v>
      </c>
      <c r="AO53" s="161">
        <v>35636</v>
      </c>
      <c r="AP53" s="161">
        <v>3124</v>
      </c>
      <c r="AQ53" s="161">
        <v>564</v>
      </c>
      <c r="AR53" s="161">
        <v>1054131</v>
      </c>
      <c r="AS53" s="161">
        <v>1876847.57</v>
      </c>
      <c r="AT53" s="161">
        <v>612413.64</v>
      </c>
      <c r="AU53" s="161">
        <v>292886.77</v>
      </c>
      <c r="AV53" s="161">
        <v>589138.71</v>
      </c>
      <c r="AW53" s="161">
        <v>3371286.69</v>
      </c>
    </row>
    <row r="54" spans="1:49" ht="13.5" x14ac:dyDescent="0.25">
      <c r="A54" s="27" t="s">
        <v>196</v>
      </c>
      <c r="B54" s="25" t="s">
        <v>156</v>
      </c>
      <c r="C54" s="162">
        <v>63883</v>
      </c>
      <c r="D54" s="162">
        <v>1735</v>
      </c>
      <c r="E54" s="162">
        <v>2</v>
      </c>
      <c r="F54" s="162" t="s">
        <v>278</v>
      </c>
      <c r="G54" s="162">
        <v>65620</v>
      </c>
      <c r="H54" s="162">
        <v>149789.79</v>
      </c>
      <c r="I54" s="162">
        <v>22934.07</v>
      </c>
      <c r="J54" s="162">
        <v>122.97</v>
      </c>
      <c r="K54" s="162" t="s">
        <v>278</v>
      </c>
      <c r="L54" s="162">
        <v>172846.83</v>
      </c>
      <c r="N54" s="81"/>
      <c r="O54" s="162">
        <v>112693</v>
      </c>
      <c r="P54" s="162">
        <v>5145</v>
      </c>
      <c r="Q54" s="162">
        <v>431</v>
      </c>
      <c r="R54" s="162">
        <v>31</v>
      </c>
      <c r="S54" s="162">
        <v>118300</v>
      </c>
      <c r="T54" s="162">
        <v>249118.69</v>
      </c>
      <c r="U54" s="162">
        <v>86631.35</v>
      </c>
      <c r="V54" s="162">
        <v>39580.300000000003</v>
      </c>
      <c r="W54" s="162">
        <v>12796.46</v>
      </c>
      <c r="X54" s="162">
        <v>388126.8</v>
      </c>
      <c r="AA54" s="27" t="s">
        <v>196</v>
      </c>
      <c r="AB54" s="25" t="s">
        <v>156</v>
      </c>
      <c r="AC54" s="162">
        <v>63883</v>
      </c>
      <c r="AD54" s="162">
        <v>1735</v>
      </c>
      <c r="AE54" s="162">
        <v>2</v>
      </c>
      <c r="AF54" s="162" t="s">
        <v>278</v>
      </c>
      <c r="AG54" s="162">
        <v>65620</v>
      </c>
      <c r="AH54" s="162">
        <v>149789.79</v>
      </c>
      <c r="AI54" s="162">
        <v>22934.07</v>
      </c>
      <c r="AJ54" s="162">
        <v>122.97</v>
      </c>
      <c r="AK54" s="162" t="s">
        <v>278</v>
      </c>
      <c r="AL54" s="162">
        <v>172846.83</v>
      </c>
      <c r="AM54" s="162"/>
      <c r="AN54" s="162">
        <v>112693</v>
      </c>
      <c r="AO54" s="162">
        <v>5145</v>
      </c>
      <c r="AP54" s="162">
        <v>431</v>
      </c>
      <c r="AQ54" s="162">
        <v>31</v>
      </c>
      <c r="AR54" s="162">
        <v>118300</v>
      </c>
      <c r="AS54" s="162">
        <v>249118.69</v>
      </c>
      <c r="AT54" s="162">
        <v>86631.35</v>
      </c>
      <c r="AU54" s="162">
        <v>39580.300000000003</v>
      </c>
      <c r="AV54" s="162">
        <v>12796.46</v>
      </c>
      <c r="AW54" s="162">
        <v>388126.8</v>
      </c>
    </row>
    <row r="55" spans="1:49" ht="13.5" x14ac:dyDescent="0.25">
      <c r="A55" s="27" t="s">
        <v>197</v>
      </c>
      <c r="B55" s="25" t="s">
        <v>156</v>
      </c>
      <c r="C55" s="161">
        <v>8036</v>
      </c>
      <c r="D55" s="161">
        <v>553</v>
      </c>
      <c r="E55" s="161">
        <v>10</v>
      </c>
      <c r="F55" s="161" t="s">
        <v>278</v>
      </c>
      <c r="G55" s="161">
        <v>8599</v>
      </c>
      <c r="H55" s="161">
        <v>19302.900000000001</v>
      </c>
      <c r="I55" s="161">
        <v>7889.81</v>
      </c>
      <c r="J55" s="161">
        <v>1072.1500000000001</v>
      </c>
      <c r="K55" s="161" t="s">
        <v>278</v>
      </c>
      <c r="L55" s="161">
        <v>28264.86</v>
      </c>
      <c r="N55" s="80"/>
      <c r="O55" s="161">
        <v>356415</v>
      </c>
      <c r="P55" s="161">
        <v>16416</v>
      </c>
      <c r="Q55" s="161">
        <v>1528</v>
      </c>
      <c r="R55" s="161">
        <v>210</v>
      </c>
      <c r="S55" s="161">
        <v>374569</v>
      </c>
      <c r="T55" s="161">
        <v>595480.66</v>
      </c>
      <c r="U55" s="161">
        <v>289184.14</v>
      </c>
      <c r="V55" s="161">
        <v>143347.15</v>
      </c>
      <c r="W55" s="161">
        <v>124249.19</v>
      </c>
      <c r="X55" s="161">
        <v>1152261.1399999999</v>
      </c>
      <c r="AA55" s="27" t="s">
        <v>197</v>
      </c>
      <c r="AB55" s="25" t="s">
        <v>156</v>
      </c>
      <c r="AC55" s="161">
        <v>8036</v>
      </c>
      <c r="AD55" s="161">
        <v>553</v>
      </c>
      <c r="AE55" s="161">
        <v>10</v>
      </c>
      <c r="AF55" s="161" t="s">
        <v>278</v>
      </c>
      <c r="AG55" s="161">
        <v>8599</v>
      </c>
      <c r="AH55" s="161">
        <v>19302.900000000001</v>
      </c>
      <c r="AI55" s="161">
        <v>7889.81</v>
      </c>
      <c r="AJ55" s="161">
        <v>1072.1500000000001</v>
      </c>
      <c r="AK55" s="161" t="s">
        <v>278</v>
      </c>
      <c r="AL55" s="161">
        <v>28264.86</v>
      </c>
      <c r="AM55" s="161"/>
      <c r="AN55" s="161">
        <v>356415</v>
      </c>
      <c r="AO55" s="161">
        <v>16416</v>
      </c>
      <c r="AP55" s="161">
        <v>1528</v>
      </c>
      <c r="AQ55" s="161">
        <v>210</v>
      </c>
      <c r="AR55" s="161">
        <v>374569</v>
      </c>
      <c r="AS55" s="161">
        <v>595480.66</v>
      </c>
      <c r="AT55" s="161">
        <v>289184.14</v>
      </c>
      <c r="AU55" s="161">
        <v>143347.15</v>
      </c>
      <c r="AV55" s="161">
        <v>124249.19</v>
      </c>
      <c r="AW55" s="161">
        <v>1152261.1399999999</v>
      </c>
    </row>
    <row r="56" spans="1:49" ht="13.5" x14ac:dyDescent="0.25">
      <c r="A56" s="27" t="s">
        <v>198</v>
      </c>
      <c r="B56" s="25" t="s">
        <v>156</v>
      </c>
      <c r="C56" s="162">
        <v>20001</v>
      </c>
      <c r="D56" s="162">
        <v>385</v>
      </c>
      <c r="E56" s="162">
        <v>3</v>
      </c>
      <c r="F56" s="162" t="s">
        <v>278</v>
      </c>
      <c r="G56" s="162">
        <v>20389</v>
      </c>
      <c r="H56" s="162">
        <v>41009.040000000001</v>
      </c>
      <c r="I56" s="162">
        <v>5456.14</v>
      </c>
      <c r="J56" s="162">
        <v>198.65</v>
      </c>
      <c r="K56" s="162" t="s">
        <v>278</v>
      </c>
      <c r="L56" s="162">
        <v>46663.83</v>
      </c>
      <c r="N56" s="81"/>
      <c r="O56" s="162">
        <v>545699</v>
      </c>
      <c r="P56" s="162">
        <v>14075</v>
      </c>
      <c r="Q56" s="162">
        <v>1165</v>
      </c>
      <c r="R56" s="162">
        <v>323</v>
      </c>
      <c r="S56" s="162">
        <v>561262</v>
      </c>
      <c r="T56" s="162">
        <v>1032248.22</v>
      </c>
      <c r="U56" s="162">
        <v>236598.15</v>
      </c>
      <c r="V56" s="162">
        <v>109959.32</v>
      </c>
      <c r="W56" s="162">
        <v>452093.06</v>
      </c>
      <c r="X56" s="162">
        <v>1830898.75</v>
      </c>
      <c r="AA56" s="27" t="s">
        <v>198</v>
      </c>
      <c r="AB56" s="25" t="s">
        <v>156</v>
      </c>
      <c r="AC56" s="162">
        <v>20001</v>
      </c>
      <c r="AD56" s="162">
        <v>385</v>
      </c>
      <c r="AE56" s="162">
        <v>3</v>
      </c>
      <c r="AF56" s="162" t="s">
        <v>278</v>
      </c>
      <c r="AG56" s="162">
        <v>20389</v>
      </c>
      <c r="AH56" s="162">
        <v>41009.040000000001</v>
      </c>
      <c r="AI56" s="162">
        <v>5456.14</v>
      </c>
      <c r="AJ56" s="162">
        <v>198.65</v>
      </c>
      <c r="AK56" s="162" t="s">
        <v>278</v>
      </c>
      <c r="AL56" s="162">
        <v>46663.83</v>
      </c>
      <c r="AM56" s="162"/>
      <c r="AN56" s="162">
        <v>545699</v>
      </c>
      <c r="AO56" s="162">
        <v>14075</v>
      </c>
      <c r="AP56" s="162">
        <v>1165</v>
      </c>
      <c r="AQ56" s="162">
        <v>323</v>
      </c>
      <c r="AR56" s="162">
        <v>561262</v>
      </c>
      <c r="AS56" s="162">
        <v>1032248.22</v>
      </c>
      <c r="AT56" s="162">
        <v>236598.15</v>
      </c>
      <c r="AU56" s="162">
        <v>109959.32</v>
      </c>
      <c r="AV56" s="162">
        <v>452093.06</v>
      </c>
      <c r="AW56" s="162">
        <v>1830898.75</v>
      </c>
    </row>
    <row r="57" spans="1:49" ht="13.5" x14ac:dyDescent="0.25">
      <c r="A57" s="27" t="s">
        <v>199</v>
      </c>
      <c r="B57" s="25" t="s">
        <v>156</v>
      </c>
      <c r="C57" s="161">
        <v>65823</v>
      </c>
      <c r="D57" s="161">
        <v>1615</v>
      </c>
      <c r="E57" s="161">
        <v>33</v>
      </c>
      <c r="F57" s="161">
        <v>1</v>
      </c>
      <c r="G57" s="161">
        <v>67472</v>
      </c>
      <c r="H57" s="161">
        <v>117152.76</v>
      </c>
      <c r="I57" s="161">
        <v>23799.61</v>
      </c>
      <c r="J57" s="161">
        <v>2868.98</v>
      </c>
      <c r="K57" s="161">
        <v>349.97</v>
      </c>
      <c r="L57" s="161">
        <v>144171.32</v>
      </c>
      <c r="N57" s="80"/>
      <c r="O57" s="161">
        <v>103092</v>
      </c>
      <c r="P57" s="161">
        <v>11733</v>
      </c>
      <c r="Q57" s="161">
        <v>2152</v>
      </c>
      <c r="R57" s="161">
        <v>404</v>
      </c>
      <c r="S57" s="161">
        <v>117381</v>
      </c>
      <c r="T57" s="161">
        <v>216644.78</v>
      </c>
      <c r="U57" s="161">
        <v>229404.78</v>
      </c>
      <c r="V57" s="161">
        <v>209352.19</v>
      </c>
      <c r="W57" s="161">
        <v>467930.54</v>
      </c>
      <c r="X57" s="161">
        <v>1123332.29</v>
      </c>
      <c r="AA57" s="27" t="s">
        <v>199</v>
      </c>
      <c r="AB57" s="25" t="s">
        <v>156</v>
      </c>
      <c r="AC57" s="161">
        <v>65823</v>
      </c>
      <c r="AD57" s="161">
        <v>1615</v>
      </c>
      <c r="AE57" s="161">
        <v>33</v>
      </c>
      <c r="AF57" s="161">
        <v>1</v>
      </c>
      <c r="AG57" s="161">
        <v>67472</v>
      </c>
      <c r="AH57" s="161">
        <v>117152.76</v>
      </c>
      <c r="AI57" s="161">
        <v>23799.61</v>
      </c>
      <c r="AJ57" s="161">
        <v>2868.98</v>
      </c>
      <c r="AK57" s="161">
        <v>349.97</v>
      </c>
      <c r="AL57" s="161">
        <v>144171.32</v>
      </c>
      <c r="AM57" s="161"/>
      <c r="AN57" s="161">
        <v>103092</v>
      </c>
      <c r="AO57" s="161">
        <v>11733</v>
      </c>
      <c r="AP57" s="161">
        <v>2152</v>
      </c>
      <c r="AQ57" s="161">
        <v>404</v>
      </c>
      <c r="AR57" s="161">
        <v>117381</v>
      </c>
      <c r="AS57" s="161">
        <v>216644.78</v>
      </c>
      <c r="AT57" s="161">
        <v>229404.78</v>
      </c>
      <c r="AU57" s="161">
        <v>209352.19</v>
      </c>
      <c r="AV57" s="161">
        <v>467930.54</v>
      </c>
      <c r="AW57" s="161">
        <v>1123332.29</v>
      </c>
    </row>
    <row r="58" spans="1:49" ht="13.5" x14ac:dyDescent="0.25">
      <c r="A58" s="27" t="s">
        <v>200</v>
      </c>
      <c r="B58" s="25" t="s">
        <v>156</v>
      </c>
      <c r="C58" s="162">
        <v>61775</v>
      </c>
      <c r="D58" s="162">
        <v>1427</v>
      </c>
      <c r="E58" s="162">
        <v>29</v>
      </c>
      <c r="F58" s="162" t="s">
        <v>278</v>
      </c>
      <c r="G58" s="162">
        <v>63231</v>
      </c>
      <c r="H58" s="162">
        <v>109302.36</v>
      </c>
      <c r="I58" s="162">
        <v>20913.77</v>
      </c>
      <c r="J58" s="162">
        <v>2434.34</v>
      </c>
      <c r="K58" s="162" t="s">
        <v>278</v>
      </c>
      <c r="L58" s="162">
        <v>132650.47</v>
      </c>
      <c r="N58" s="81"/>
      <c r="O58" s="162">
        <v>80628</v>
      </c>
      <c r="P58" s="162">
        <v>7903</v>
      </c>
      <c r="Q58" s="162">
        <v>986</v>
      </c>
      <c r="R58" s="162">
        <v>148</v>
      </c>
      <c r="S58" s="162">
        <v>89665</v>
      </c>
      <c r="T58" s="162">
        <v>165265.07999999999</v>
      </c>
      <c r="U58" s="162">
        <v>149591.69</v>
      </c>
      <c r="V58" s="162">
        <v>90013.24</v>
      </c>
      <c r="W58" s="162">
        <v>154489.88</v>
      </c>
      <c r="X58" s="162">
        <v>559359.89</v>
      </c>
      <c r="AA58" s="27" t="s">
        <v>200</v>
      </c>
      <c r="AB58" s="25" t="s">
        <v>156</v>
      </c>
      <c r="AC58" s="162">
        <v>61775</v>
      </c>
      <c r="AD58" s="162">
        <v>1427</v>
      </c>
      <c r="AE58" s="162">
        <v>29</v>
      </c>
      <c r="AF58" s="162" t="s">
        <v>278</v>
      </c>
      <c r="AG58" s="162">
        <v>63231</v>
      </c>
      <c r="AH58" s="162">
        <v>109302.36</v>
      </c>
      <c r="AI58" s="162">
        <v>20913.77</v>
      </c>
      <c r="AJ58" s="162">
        <v>2434.34</v>
      </c>
      <c r="AK58" s="162" t="s">
        <v>278</v>
      </c>
      <c r="AL58" s="162">
        <v>132650.47</v>
      </c>
      <c r="AM58" s="162"/>
      <c r="AN58" s="162">
        <v>80628</v>
      </c>
      <c r="AO58" s="162">
        <v>7903</v>
      </c>
      <c r="AP58" s="162">
        <v>986</v>
      </c>
      <c r="AQ58" s="162">
        <v>148</v>
      </c>
      <c r="AR58" s="162">
        <v>89665</v>
      </c>
      <c r="AS58" s="162">
        <v>165265.07999999999</v>
      </c>
      <c r="AT58" s="162">
        <v>149591.69</v>
      </c>
      <c r="AU58" s="162">
        <v>90013.24</v>
      </c>
      <c r="AV58" s="162">
        <v>154489.88</v>
      </c>
      <c r="AW58" s="162">
        <v>559359.89</v>
      </c>
    </row>
    <row r="59" spans="1:49" ht="13.5" x14ac:dyDescent="0.25">
      <c r="A59" s="27" t="s">
        <v>201</v>
      </c>
      <c r="B59" s="25" t="s">
        <v>156</v>
      </c>
      <c r="C59" s="161">
        <v>807</v>
      </c>
      <c r="D59" s="161">
        <v>3</v>
      </c>
      <c r="E59" s="161" t="s">
        <v>278</v>
      </c>
      <c r="F59" s="161" t="s">
        <v>278</v>
      </c>
      <c r="G59" s="161">
        <v>810</v>
      </c>
      <c r="H59" s="161">
        <v>1090.5</v>
      </c>
      <c r="I59" s="161">
        <v>37.67</v>
      </c>
      <c r="J59" s="161" t="s">
        <v>278</v>
      </c>
      <c r="K59" s="161" t="s">
        <v>278</v>
      </c>
      <c r="L59" s="161">
        <v>1128.17</v>
      </c>
      <c r="N59" s="80"/>
      <c r="O59" s="161">
        <v>1728</v>
      </c>
      <c r="P59" s="161">
        <v>125</v>
      </c>
      <c r="Q59" s="161">
        <v>36</v>
      </c>
      <c r="R59" s="161">
        <v>17</v>
      </c>
      <c r="S59" s="161">
        <v>1906</v>
      </c>
      <c r="T59" s="161">
        <v>3125.52</v>
      </c>
      <c r="U59" s="161">
        <v>2547.2199999999998</v>
      </c>
      <c r="V59" s="161">
        <v>3800.14</v>
      </c>
      <c r="W59" s="161">
        <v>32875.51</v>
      </c>
      <c r="X59" s="161">
        <v>42348.39</v>
      </c>
      <c r="AA59" s="27" t="s">
        <v>201</v>
      </c>
      <c r="AB59" s="25" t="s">
        <v>156</v>
      </c>
      <c r="AC59" s="161">
        <v>807</v>
      </c>
      <c r="AD59" s="161">
        <v>3</v>
      </c>
      <c r="AE59" s="161" t="s">
        <v>278</v>
      </c>
      <c r="AF59" s="161" t="s">
        <v>278</v>
      </c>
      <c r="AG59" s="161">
        <v>810</v>
      </c>
      <c r="AH59" s="161">
        <v>1090.5</v>
      </c>
      <c r="AI59" s="161">
        <v>37.67</v>
      </c>
      <c r="AJ59" s="161" t="s">
        <v>278</v>
      </c>
      <c r="AK59" s="161" t="s">
        <v>278</v>
      </c>
      <c r="AL59" s="161">
        <v>1128.17</v>
      </c>
      <c r="AM59" s="161"/>
      <c r="AN59" s="161">
        <v>1728</v>
      </c>
      <c r="AO59" s="161">
        <v>125</v>
      </c>
      <c r="AP59" s="161">
        <v>36</v>
      </c>
      <c r="AQ59" s="161">
        <v>17</v>
      </c>
      <c r="AR59" s="161">
        <v>1906</v>
      </c>
      <c r="AS59" s="161">
        <v>3125.52</v>
      </c>
      <c r="AT59" s="161">
        <v>2547.2199999999998</v>
      </c>
      <c r="AU59" s="161">
        <v>3800.14</v>
      </c>
      <c r="AV59" s="161">
        <v>32875.51</v>
      </c>
      <c r="AW59" s="161">
        <v>42348.39</v>
      </c>
    </row>
    <row r="60" spans="1:49" ht="13.5" x14ac:dyDescent="0.25">
      <c r="A60" s="27" t="s">
        <v>202</v>
      </c>
      <c r="B60" s="25" t="s">
        <v>156</v>
      </c>
      <c r="C60" s="162">
        <v>2</v>
      </c>
      <c r="D60" s="162" t="s">
        <v>278</v>
      </c>
      <c r="E60" s="162" t="s">
        <v>278</v>
      </c>
      <c r="F60" s="162" t="s">
        <v>278</v>
      </c>
      <c r="G60" s="162">
        <v>2</v>
      </c>
      <c r="H60" s="162">
        <v>3</v>
      </c>
      <c r="I60" s="162" t="s">
        <v>278</v>
      </c>
      <c r="J60" s="162" t="s">
        <v>278</v>
      </c>
      <c r="K60" s="162" t="s">
        <v>278</v>
      </c>
      <c r="L60" s="162">
        <v>3</v>
      </c>
      <c r="N60" s="81"/>
      <c r="O60" s="162">
        <v>120</v>
      </c>
      <c r="P60" s="162">
        <v>58</v>
      </c>
      <c r="Q60" s="162">
        <v>20</v>
      </c>
      <c r="R60" s="162">
        <v>10</v>
      </c>
      <c r="S60" s="162">
        <v>208</v>
      </c>
      <c r="T60" s="162">
        <v>266.16000000000003</v>
      </c>
      <c r="U60" s="162">
        <v>1390.56</v>
      </c>
      <c r="V60" s="162">
        <v>1996.56</v>
      </c>
      <c r="W60" s="162">
        <v>17089.03</v>
      </c>
      <c r="X60" s="162">
        <v>20742.310000000001</v>
      </c>
      <c r="AA60" s="27" t="s">
        <v>202</v>
      </c>
      <c r="AB60" s="25" t="s">
        <v>156</v>
      </c>
      <c r="AC60" s="162">
        <v>2</v>
      </c>
      <c r="AD60" s="162" t="s">
        <v>278</v>
      </c>
      <c r="AE60" s="162" t="s">
        <v>278</v>
      </c>
      <c r="AF60" s="162" t="s">
        <v>278</v>
      </c>
      <c r="AG60" s="162">
        <v>2</v>
      </c>
      <c r="AH60" s="162">
        <v>3</v>
      </c>
      <c r="AI60" s="162" t="s">
        <v>278</v>
      </c>
      <c r="AJ60" s="162" t="s">
        <v>278</v>
      </c>
      <c r="AK60" s="162" t="s">
        <v>278</v>
      </c>
      <c r="AL60" s="162">
        <v>3</v>
      </c>
      <c r="AM60" s="162"/>
      <c r="AN60" s="162">
        <v>120</v>
      </c>
      <c r="AO60" s="162">
        <v>58</v>
      </c>
      <c r="AP60" s="162">
        <v>20</v>
      </c>
      <c r="AQ60" s="162">
        <v>10</v>
      </c>
      <c r="AR60" s="162">
        <v>208</v>
      </c>
      <c r="AS60" s="162">
        <v>266.16000000000003</v>
      </c>
      <c r="AT60" s="162">
        <v>1390.56</v>
      </c>
      <c r="AU60" s="162">
        <v>1996.56</v>
      </c>
      <c r="AV60" s="162">
        <v>17089.03</v>
      </c>
      <c r="AW60" s="162">
        <v>20742.310000000001</v>
      </c>
    </row>
    <row r="61" spans="1:49" ht="13.5" x14ac:dyDescent="0.25">
      <c r="A61" s="27" t="s">
        <v>203</v>
      </c>
      <c r="B61" s="25" t="s">
        <v>156</v>
      </c>
      <c r="C61" s="161">
        <v>2908</v>
      </c>
      <c r="D61" s="161">
        <v>163</v>
      </c>
      <c r="E61" s="161">
        <v>4</v>
      </c>
      <c r="F61" s="161">
        <v>1</v>
      </c>
      <c r="G61" s="161">
        <v>3076</v>
      </c>
      <c r="H61" s="161">
        <v>6226.35</v>
      </c>
      <c r="I61" s="161">
        <v>2505.64</v>
      </c>
      <c r="J61" s="161">
        <v>434.64</v>
      </c>
      <c r="K61" s="161">
        <v>349.97</v>
      </c>
      <c r="L61" s="161">
        <v>9516.6</v>
      </c>
      <c r="N61" s="80"/>
      <c r="O61" s="161">
        <v>17880</v>
      </c>
      <c r="P61" s="161">
        <v>3448</v>
      </c>
      <c r="Q61" s="161">
        <v>1077</v>
      </c>
      <c r="R61" s="161">
        <v>222</v>
      </c>
      <c r="S61" s="161">
        <v>22627</v>
      </c>
      <c r="T61" s="161">
        <v>43172.58</v>
      </c>
      <c r="U61" s="161">
        <v>71981.16</v>
      </c>
      <c r="V61" s="161">
        <v>110073.76</v>
      </c>
      <c r="W61" s="161">
        <v>132047.57</v>
      </c>
      <c r="X61" s="161">
        <v>357275.07</v>
      </c>
      <c r="AA61" s="27" t="s">
        <v>203</v>
      </c>
      <c r="AB61" s="25" t="s">
        <v>156</v>
      </c>
      <c r="AC61" s="161">
        <v>2908</v>
      </c>
      <c r="AD61" s="161">
        <v>163</v>
      </c>
      <c r="AE61" s="161">
        <v>4</v>
      </c>
      <c r="AF61" s="161">
        <v>1</v>
      </c>
      <c r="AG61" s="161">
        <v>3076</v>
      </c>
      <c r="AH61" s="161">
        <v>6226.35</v>
      </c>
      <c r="AI61" s="161">
        <v>2505.64</v>
      </c>
      <c r="AJ61" s="161">
        <v>434.64</v>
      </c>
      <c r="AK61" s="161">
        <v>349.97</v>
      </c>
      <c r="AL61" s="161">
        <v>9516.6</v>
      </c>
      <c r="AM61" s="161"/>
      <c r="AN61" s="161">
        <v>17880</v>
      </c>
      <c r="AO61" s="161">
        <v>3448</v>
      </c>
      <c r="AP61" s="161">
        <v>1077</v>
      </c>
      <c r="AQ61" s="161">
        <v>222</v>
      </c>
      <c r="AR61" s="161">
        <v>22627</v>
      </c>
      <c r="AS61" s="161">
        <v>43172.58</v>
      </c>
      <c r="AT61" s="161">
        <v>71981.16</v>
      </c>
      <c r="AU61" s="161">
        <v>110073.76</v>
      </c>
      <c r="AV61" s="161">
        <v>132047.57</v>
      </c>
      <c r="AW61" s="161">
        <v>357275.07</v>
      </c>
    </row>
    <row r="62" spans="1:49" ht="13.5" x14ac:dyDescent="0.25">
      <c r="A62" s="27" t="s">
        <v>204</v>
      </c>
      <c r="B62" s="25" t="s">
        <v>156</v>
      </c>
      <c r="C62" s="162">
        <v>331</v>
      </c>
      <c r="D62" s="162">
        <v>22</v>
      </c>
      <c r="E62" s="162" t="s">
        <v>278</v>
      </c>
      <c r="F62" s="162" t="s">
        <v>278</v>
      </c>
      <c r="G62" s="162">
        <v>353</v>
      </c>
      <c r="H62" s="162">
        <v>530.54999999999995</v>
      </c>
      <c r="I62" s="162">
        <v>342.53</v>
      </c>
      <c r="J62" s="162" t="s">
        <v>278</v>
      </c>
      <c r="K62" s="162" t="s">
        <v>278</v>
      </c>
      <c r="L62" s="162">
        <v>873.08</v>
      </c>
      <c r="N62" s="81"/>
      <c r="O62" s="162">
        <v>2736</v>
      </c>
      <c r="P62" s="162">
        <v>199</v>
      </c>
      <c r="Q62" s="162">
        <v>33</v>
      </c>
      <c r="R62" s="162">
        <v>7</v>
      </c>
      <c r="S62" s="162">
        <v>2975</v>
      </c>
      <c r="T62" s="162">
        <v>4815.4399999999996</v>
      </c>
      <c r="U62" s="162">
        <v>3894.15</v>
      </c>
      <c r="V62" s="162">
        <v>3468.49</v>
      </c>
      <c r="W62" s="162">
        <v>131428.54999999999</v>
      </c>
      <c r="X62" s="162">
        <v>143606.63</v>
      </c>
      <c r="AA62" s="27" t="s">
        <v>204</v>
      </c>
      <c r="AB62" s="25" t="s">
        <v>156</v>
      </c>
      <c r="AC62" s="162">
        <v>331</v>
      </c>
      <c r="AD62" s="162">
        <v>22</v>
      </c>
      <c r="AE62" s="162" t="s">
        <v>278</v>
      </c>
      <c r="AF62" s="162" t="s">
        <v>278</v>
      </c>
      <c r="AG62" s="162">
        <v>353</v>
      </c>
      <c r="AH62" s="162">
        <v>530.54999999999995</v>
      </c>
      <c r="AI62" s="162">
        <v>342.53</v>
      </c>
      <c r="AJ62" s="162" t="s">
        <v>278</v>
      </c>
      <c r="AK62" s="162" t="s">
        <v>278</v>
      </c>
      <c r="AL62" s="162">
        <v>873.08</v>
      </c>
      <c r="AM62" s="162"/>
      <c r="AN62" s="162">
        <v>2736</v>
      </c>
      <c r="AO62" s="162">
        <v>199</v>
      </c>
      <c r="AP62" s="162">
        <v>33</v>
      </c>
      <c r="AQ62" s="162">
        <v>7</v>
      </c>
      <c r="AR62" s="162">
        <v>2975</v>
      </c>
      <c r="AS62" s="162">
        <v>4815.4399999999996</v>
      </c>
      <c r="AT62" s="162">
        <v>3894.15</v>
      </c>
      <c r="AU62" s="162">
        <v>3468.49</v>
      </c>
      <c r="AV62" s="162">
        <v>131428.54999999999</v>
      </c>
      <c r="AW62" s="162">
        <v>143606.63</v>
      </c>
    </row>
    <row r="63" spans="1:49" ht="13.5" x14ac:dyDescent="0.25">
      <c r="A63" s="27" t="s">
        <v>205</v>
      </c>
      <c r="B63" s="25" t="s">
        <v>156</v>
      </c>
      <c r="C63" s="161">
        <v>37134</v>
      </c>
      <c r="D63" s="161">
        <v>1369</v>
      </c>
      <c r="E63" s="161">
        <v>7</v>
      </c>
      <c r="F63" s="161" t="s">
        <v>278</v>
      </c>
      <c r="G63" s="161">
        <v>38510</v>
      </c>
      <c r="H63" s="161">
        <v>100828.69</v>
      </c>
      <c r="I63" s="161">
        <v>18909</v>
      </c>
      <c r="J63" s="161">
        <v>488.45</v>
      </c>
      <c r="K63" s="161" t="s">
        <v>278</v>
      </c>
      <c r="L63" s="161">
        <v>120226.14</v>
      </c>
      <c r="N63" s="80"/>
      <c r="O63" s="161">
        <v>303861</v>
      </c>
      <c r="P63" s="161">
        <v>21562</v>
      </c>
      <c r="Q63" s="161">
        <v>767</v>
      </c>
      <c r="R63" s="161">
        <v>125</v>
      </c>
      <c r="S63" s="161">
        <v>326315</v>
      </c>
      <c r="T63" s="161">
        <v>876300.76</v>
      </c>
      <c r="U63" s="161">
        <v>328597.34000000003</v>
      </c>
      <c r="V63" s="161">
        <v>72607.070000000007</v>
      </c>
      <c r="W63" s="161">
        <v>137656.59</v>
      </c>
      <c r="X63" s="161">
        <v>1415161.76</v>
      </c>
      <c r="AA63" s="27" t="s">
        <v>205</v>
      </c>
      <c r="AB63" s="25" t="s">
        <v>156</v>
      </c>
      <c r="AC63" s="161">
        <v>37134</v>
      </c>
      <c r="AD63" s="161">
        <v>1369</v>
      </c>
      <c r="AE63" s="161">
        <v>7</v>
      </c>
      <c r="AF63" s="161" t="s">
        <v>278</v>
      </c>
      <c r="AG63" s="161">
        <v>38510</v>
      </c>
      <c r="AH63" s="161">
        <v>100828.69</v>
      </c>
      <c r="AI63" s="161">
        <v>18909</v>
      </c>
      <c r="AJ63" s="161">
        <v>488.45</v>
      </c>
      <c r="AK63" s="161" t="s">
        <v>278</v>
      </c>
      <c r="AL63" s="161">
        <v>120226.14</v>
      </c>
      <c r="AM63" s="161"/>
      <c r="AN63" s="161">
        <v>303861</v>
      </c>
      <c r="AO63" s="161">
        <v>21562</v>
      </c>
      <c r="AP63" s="161">
        <v>767</v>
      </c>
      <c r="AQ63" s="161">
        <v>125</v>
      </c>
      <c r="AR63" s="161">
        <v>326315</v>
      </c>
      <c r="AS63" s="161">
        <v>876300.76</v>
      </c>
      <c r="AT63" s="161">
        <v>328597.34000000003</v>
      </c>
      <c r="AU63" s="161">
        <v>72607.070000000007</v>
      </c>
      <c r="AV63" s="161">
        <v>137656.59</v>
      </c>
      <c r="AW63" s="161">
        <v>1415161.76</v>
      </c>
    </row>
    <row r="64" spans="1:49" ht="13.5" x14ac:dyDescent="0.25">
      <c r="A64" s="27" t="s">
        <v>206</v>
      </c>
      <c r="B64" s="25" t="s">
        <v>156</v>
      </c>
      <c r="C64" s="162">
        <v>486</v>
      </c>
      <c r="D64" s="162">
        <v>13</v>
      </c>
      <c r="E64" s="162">
        <v>1</v>
      </c>
      <c r="F64" s="162" t="s">
        <v>278</v>
      </c>
      <c r="G64" s="162">
        <v>500</v>
      </c>
      <c r="H64" s="162">
        <v>1001.52</v>
      </c>
      <c r="I64" s="162">
        <v>257.5</v>
      </c>
      <c r="J64" s="162">
        <v>138.78</v>
      </c>
      <c r="K64" s="162" t="s">
        <v>278</v>
      </c>
      <c r="L64" s="162">
        <v>1397.8</v>
      </c>
      <c r="N64" s="81"/>
      <c r="O64" s="162">
        <v>49865</v>
      </c>
      <c r="P64" s="162">
        <v>4744</v>
      </c>
      <c r="Q64" s="162">
        <v>298</v>
      </c>
      <c r="R64" s="162">
        <v>25</v>
      </c>
      <c r="S64" s="162">
        <v>54932</v>
      </c>
      <c r="T64" s="162">
        <v>123186.4</v>
      </c>
      <c r="U64" s="162">
        <v>80005.679999999993</v>
      </c>
      <c r="V64" s="162">
        <v>26462.06</v>
      </c>
      <c r="W64" s="162">
        <v>9797.2800000000007</v>
      </c>
      <c r="X64" s="162">
        <v>239451.42</v>
      </c>
      <c r="AA64" s="27" t="s">
        <v>206</v>
      </c>
      <c r="AB64" s="25" t="s">
        <v>156</v>
      </c>
      <c r="AC64" s="162">
        <v>486</v>
      </c>
      <c r="AD64" s="162">
        <v>13</v>
      </c>
      <c r="AE64" s="162">
        <v>1</v>
      </c>
      <c r="AF64" s="162" t="s">
        <v>278</v>
      </c>
      <c r="AG64" s="162">
        <v>500</v>
      </c>
      <c r="AH64" s="162">
        <v>1001.52</v>
      </c>
      <c r="AI64" s="162">
        <v>257.5</v>
      </c>
      <c r="AJ64" s="162">
        <v>138.78</v>
      </c>
      <c r="AK64" s="162" t="s">
        <v>278</v>
      </c>
      <c r="AL64" s="162">
        <v>1397.8</v>
      </c>
      <c r="AM64" s="162"/>
      <c r="AN64" s="162">
        <v>49865</v>
      </c>
      <c r="AO64" s="162">
        <v>4744</v>
      </c>
      <c r="AP64" s="162">
        <v>298</v>
      </c>
      <c r="AQ64" s="162">
        <v>25</v>
      </c>
      <c r="AR64" s="162">
        <v>54932</v>
      </c>
      <c r="AS64" s="162">
        <v>123186.4</v>
      </c>
      <c r="AT64" s="162">
        <v>80005.679999999993</v>
      </c>
      <c r="AU64" s="162">
        <v>26462.06</v>
      </c>
      <c r="AV64" s="162">
        <v>9797.2800000000007</v>
      </c>
      <c r="AW64" s="162">
        <v>239451.42</v>
      </c>
    </row>
    <row r="65" spans="1:49" ht="13.5" x14ac:dyDescent="0.25">
      <c r="A65" s="27" t="s">
        <v>207</v>
      </c>
      <c r="B65" s="25" t="s">
        <v>156</v>
      </c>
      <c r="C65" s="161">
        <v>36648</v>
      </c>
      <c r="D65" s="161">
        <v>1356</v>
      </c>
      <c r="E65" s="161">
        <v>6</v>
      </c>
      <c r="F65" s="161" t="s">
        <v>278</v>
      </c>
      <c r="G65" s="161">
        <v>38010</v>
      </c>
      <c r="H65" s="161">
        <v>99827.17</v>
      </c>
      <c r="I65" s="161">
        <v>18651.5</v>
      </c>
      <c r="J65" s="161">
        <v>349.67</v>
      </c>
      <c r="K65" s="161" t="s">
        <v>278</v>
      </c>
      <c r="L65" s="161">
        <v>118828.34</v>
      </c>
      <c r="N65" s="80"/>
      <c r="O65" s="161">
        <v>253996</v>
      </c>
      <c r="P65" s="161">
        <v>16818</v>
      </c>
      <c r="Q65" s="161">
        <v>469</v>
      </c>
      <c r="R65" s="161">
        <v>100</v>
      </c>
      <c r="S65" s="161">
        <v>271383</v>
      </c>
      <c r="T65" s="161">
        <v>753114.36</v>
      </c>
      <c r="U65" s="161">
        <v>248591.66</v>
      </c>
      <c r="V65" s="161">
        <v>46145.01</v>
      </c>
      <c r="W65" s="161">
        <v>127859.31</v>
      </c>
      <c r="X65" s="161">
        <v>1175710.3400000001</v>
      </c>
      <c r="AA65" s="27" t="s">
        <v>207</v>
      </c>
      <c r="AB65" s="25" t="s">
        <v>156</v>
      </c>
      <c r="AC65" s="161">
        <v>36648</v>
      </c>
      <c r="AD65" s="161">
        <v>1356</v>
      </c>
      <c r="AE65" s="161">
        <v>6</v>
      </c>
      <c r="AF65" s="161" t="s">
        <v>278</v>
      </c>
      <c r="AG65" s="161">
        <v>38010</v>
      </c>
      <c r="AH65" s="161">
        <v>99827.17</v>
      </c>
      <c r="AI65" s="161">
        <v>18651.5</v>
      </c>
      <c r="AJ65" s="161">
        <v>349.67</v>
      </c>
      <c r="AK65" s="161" t="s">
        <v>278</v>
      </c>
      <c r="AL65" s="161">
        <v>118828.34</v>
      </c>
      <c r="AM65" s="161"/>
      <c r="AN65" s="161">
        <v>253996</v>
      </c>
      <c r="AO65" s="161">
        <v>16818</v>
      </c>
      <c r="AP65" s="161">
        <v>469</v>
      </c>
      <c r="AQ65" s="161">
        <v>100</v>
      </c>
      <c r="AR65" s="161">
        <v>271383</v>
      </c>
      <c r="AS65" s="161">
        <v>753114.36</v>
      </c>
      <c r="AT65" s="161">
        <v>248591.66</v>
      </c>
      <c r="AU65" s="161">
        <v>46145.01</v>
      </c>
      <c r="AV65" s="161">
        <v>127859.31</v>
      </c>
      <c r="AW65" s="161">
        <v>1175710.3400000001</v>
      </c>
    </row>
    <row r="66" spans="1:49" ht="13.5" x14ac:dyDescent="0.25">
      <c r="A66" s="27" t="s">
        <v>208</v>
      </c>
      <c r="B66" s="25" t="s">
        <v>156</v>
      </c>
      <c r="C66" s="162">
        <v>11904</v>
      </c>
      <c r="D66" s="162">
        <v>192</v>
      </c>
      <c r="E66" s="162">
        <v>6</v>
      </c>
      <c r="F66" s="162">
        <v>1</v>
      </c>
      <c r="G66" s="162">
        <v>12103</v>
      </c>
      <c r="H66" s="162">
        <v>17965.7</v>
      </c>
      <c r="I66" s="162">
        <v>2712.92</v>
      </c>
      <c r="J66" s="162">
        <v>674.77</v>
      </c>
      <c r="K66" s="162">
        <v>545.07000000000005</v>
      </c>
      <c r="L66" s="162">
        <v>21898.46</v>
      </c>
      <c r="N66" s="81"/>
      <c r="O66" s="162">
        <v>104464</v>
      </c>
      <c r="P66" s="162">
        <v>5862</v>
      </c>
      <c r="Q66" s="162">
        <v>1012</v>
      </c>
      <c r="R66" s="162">
        <v>195</v>
      </c>
      <c r="S66" s="162">
        <v>111533</v>
      </c>
      <c r="T66" s="162">
        <v>179048.71</v>
      </c>
      <c r="U66" s="162">
        <v>108720.37</v>
      </c>
      <c r="V66" s="162">
        <v>99146.6</v>
      </c>
      <c r="W66" s="162">
        <v>206871.61</v>
      </c>
      <c r="X66" s="162">
        <v>593787.29</v>
      </c>
      <c r="AA66" s="27" t="s">
        <v>208</v>
      </c>
      <c r="AB66" s="25" t="s">
        <v>156</v>
      </c>
      <c r="AC66" s="162">
        <v>11904</v>
      </c>
      <c r="AD66" s="162">
        <v>192</v>
      </c>
      <c r="AE66" s="162">
        <v>6</v>
      </c>
      <c r="AF66" s="162">
        <v>1</v>
      </c>
      <c r="AG66" s="162">
        <v>12103</v>
      </c>
      <c r="AH66" s="162">
        <v>17965.7</v>
      </c>
      <c r="AI66" s="162">
        <v>2712.92</v>
      </c>
      <c r="AJ66" s="162">
        <v>674.77</v>
      </c>
      <c r="AK66" s="162">
        <v>545.07000000000005</v>
      </c>
      <c r="AL66" s="162">
        <v>21898.46</v>
      </c>
      <c r="AM66" s="162"/>
      <c r="AN66" s="162">
        <v>104464</v>
      </c>
      <c r="AO66" s="162">
        <v>5862</v>
      </c>
      <c r="AP66" s="162">
        <v>1012</v>
      </c>
      <c r="AQ66" s="162">
        <v>195</v>
      </c>
      <c r="AR66" s="162">
        <v>111533</v>
      </c>
      <c r="AS66" s="162">
        <v>179048.71</v>
      </c>
      <c r="AT66" s="162">
        <v>108720.37</v>
      </c>
      <c r="AU66" s="162">
        <v>99146.6</v>
      </c>
      <c r="AV66" s="162">
        <v>206871.61</v>
      </c>
      <c r="AW66" s="162">
        <v>593787.29</v>
      </c>
    </row>
    <row r="67" spans="1:49" ht="13.5" x14ac:dyDescent="0.25">
      <c r="A67" s="27" t="s">
        <v>209</v>
      </c>
      <c r="B67" s="25" t="s">
        <v>156</v>
      </c>
      <c r="C67" s="161">
        <v>236</v>
      </c>
      <c r="D67" s="161">
        <v>12</v>
      </c>
      <c r="E67" s="161" t="s">
        <v>278</v>
      </c>
      <c r="F67" s="161" t="s">
        <v>278</v>
      </c>
      <c r="G67" s="161">
        <v>248</v>
      </c>
      <c r="H67" s="161">
        <v>490.67</v>
      </c>
      <c r="I67" s="161">
        <v>164.1</v>
      </c>
      <c r="J67" s="161" t="s">
        <v>278</v>
      </c>
      <c r="K67" s="161" t="s">
        <v>278</v>
      </c>
      <c r="L67" s="161">
        <v>654.77</v>
      </c>
      <c r="N67" s="80"/>
      <c r="O67" s="161">
        <v>4390</v>
      </c>
      <c r="P67" s="161">
        <v>358</v>
      </c>
      <c r="Q67" s="161">
        <v>81</v>
      </c>
      <c r="R67" s="161">
        <v>15</v>
      </c>
      <c r="S67" s="161">
        <v>4844</v>
      </c>
      <c r="T67" s="161">
        <v>7909.95</v>
      </c>
      <c r="U67" s="161">
        <v>6768.98</v>
      </c>
      <c r="V67" s="161">
        <v>8263.85</v>
      </c>
      <c r="W67" s="161">
        <v>9295.1200000000008</v>
      </c>
      <c r="X67" s="161">
        <v>32237.9</v>
      </c>
      <c r="AA67" s="27" t="s">
        <v>209</v>
      </c>
      <c r="AB67" s="25" t="s">
        <v>156</v>
      </c>
      <c r="AC67" s="161">
        <v>236</v>
      </c>
      <c r="AD67" s="161">
        <v>12</v>
      </c>
      <c r="AE67" s="161" t="s">
        <v>278</v>
      </c>
      <c r="AF67" s="161" t="s">
        <v>278</v>
      </c>
      <c r="AG67" s="161">
        <v>248</v>
      </c>
      <c r="AH67" s="161">
        <v>490.67</v>
      </c>
      <c r="AI67" s="161">
        <v>164.1</v>
      </c>
      <c r="AJ67" s="161" t="s">
        <v>278</v>
      </c>
      <c r="AK67" s="161" t="s">
        <v>278</v>
      </c>
      <c r="AL67" s="161">
        <v>654.77</v>
      </c>
      <c r="AM67" s="161"/>
      <c r="AN67" s="161">
        <v>4390</v>
      </c>
      <c r="AO67" s="161">
        <v>358</v>
      </c>
      <c r="AP67" s="161">
        <v>81</v>
      </c>
      <c r="AQ67" s="161">
        <v>15</v>
      </c>
      <c r="AR67" s="161">
        <v>4844</v>
      </c>
      <c r="AS67" s="161">
        <v>7909.95</v>
      </c>
      <c r="AT67" s="161">
        <v>6768.98</v>
      </c>
      <c r="AU67" s="161">
        <v>8263.85</v>
      </c>
      <c r="AV67" s="161">
        <v>9295.1200000000008</v>
      </c>
      <c r="AW67" s="161">
        <v>32237.9</v>
      </c>
    </row>
    <row r="68" spans="1:49" ht="21" x14ac:dyDescent="0.25">
      <c r="A68" s="27" t="s">
        <v>210</v>
      </c>
      <c r="B68" s="25" t="s">
        <v>156</v>
      </c>
      <c r="C68" s="162">
        <v>1274</v>
      </c>
      <c r="D68" s="162">
        <v>4</v>
      </c>
      <c r="E68" s="162" t="s">
        <v>278</v>
      </c>
      <c r="F68" s="162" t="s">
        <v>278</v>
      </c>
      <c r="G68" s="162">
        <v>1278</v>
      </c>
      <c r="H68" s="162">
        <v>1541.95</v>
      </c>
      <c r="I68" s="162">
        <v>58.77</v>
      </c>
      <c r="J68" s="162" t="s">
        <v>278</v>
      </c>
      <c r="K68" s="162" t="s">
        <v>278</v>
      </c>
      <c r="L68" s="162">
        <v>1600.72</v>
      </c>
      <c r="N68" s="81"/>
      <c r="O68" s="162">
        <v>7850</v>
      </c>
      <c r="P68" s="162">
        <v>299</v>
      </c>
      <c r="Q68" s="162">
        <v>57</v>
      </c>
      <c r="R68" s="162">
        <v>7</v>
      </c>
      <c r="S68" s="162">
        <v>8213</v>
      </c>
      <c r="T68" s="162">
        <v>11673.68</v>
      </c>
      <c r="U68" s="162">
        <v>5413.68</v>
      </c>
      <c r="V68" s="162">
        <v>5648</v>
      </c>
      <c r="W68" s="162">
        <v>2815.18</v>
      </c>
      <c r="X68" s="162">
        <v>25550.54</v>
      </c>
      <c r="AA68" s="27" t="s">
        <v>210</v>
      </c>
      <c r="AB68" s="25" t="s">
        <v>156</v>
      </c>
      <c r="AC68" s="162">
        <v>1274</v>
      </c>
      <c r="AD68" s="162">
        <v>4</v>
      </c>
      <c r="AE68" s="162" t="s">
        <v>278</v>
      </c>
      <c r="AF68" s="162" t="s">
        <v>278</v>
      </c>
      <c r="AG68" s="162">
        <v>1278</v>
      </c>
      <c r="AH68" s="162">
        <v>1541.95</v>
      </c>
      <c r="AI68" s="162">
        <v>58.77</v>
      </c>
      <c r="AJ68" s="162" t="s">
        <v>278</v>
      </c>
      <c r="AK68" s="162" t="s">
        <v>278</v>
      </c>
      <c r="AL68" s="162">
        <v>1600.72</v>
      </c>
      <c r="AM68" s="162"/>
      <c r="AN68" s="162">
        <v>7850</v>
      </c>
      <c r="AO68" s="162">
        <v>299</v>
      </c>
      <c r="AP68" s="162">
        <v>57</v>
      </c>
      <c r="AQ68" s="162">
        <v>7</v>
      </c>
      <c r="AR68" s="162">
        <v>8213</v>
      </c>
      <c r="AS68" s="162">
        <v>11673.68</v>
      </c>
      <c r="AT68" s="162">
        <v>5413.68</v>
      </c>
      <c r="AU68" s="162">
        <v>5648</v>
      </c>
      <c r="AV68" s="162">
        <v>2815.18</v>
      </c>
      <c r="AW68" s="162">
        <v>25550.54</v>
      </c>
    </row>
    <row r="69" spans="1:49" ht="13.5" x14ac:dyDescent="0.25">
      <c r="A69" s="27" t="s">
        <v>211</v>
      </c>
      <c r="B69" s="25" t="s">
        <v>156</v>
      </c>
      <c r="C69" s="161">
        <v>65</v>
      </c>
      <c r="D69" s="161" t="s">
        <v>278</v>
      </c>
      <c r="E69" s="161" t="s">
        <v>278</v>
      </c>
      <c r="F69" s="161" t="s">
        <v>278</v>
      </c>
      <c r="G69" s="161">
        <v>65</v>
      </c>
      <c r="H69" s="161">
        <v>96.66</v>
      </c>
      <c r="I69" s="161" t="s">
        <v>278</v>
      </c>
      <c r="J69" s="161" t="s">
        <v>278</v>
      </c>
      <c r="K69" s="161" t="s">
        <v>278</v>
      </c>
      <c r="L69" s="161">
        <v>96.66</v>
      </c>
      <c r="N69" s="80"/>
      <c r="O69" s="161">
        <v>1277</v>
      </c>
      <c r="P69" s="161">
        <v>165</v>
      </c>
      <c r="Q69" s="161">
        <v>11</v>
      </c>
      <c r="R69" s="161">
        <v>5</v>
      </c>
      <c r="S69" s="161">
        <v>1458</v>
      </c>
      <c r="T69" s="161">
        <v>2877.4</v>
      </c>
      <c r="U69" s="161">
        <v>3168.17</v>
      </c>
      <c r="V69" s="161">
        <v>906.45</v>
      </c>
      <c r="W69" s="161">
        <v>6641.86</v>
      </c>
      <c r="X69" s="161">
        <v>13593.88</v>
      </c>
      <c r="AA69" s="27" t="s">
        <v>211</v>
      </c>
      <c r="AB69" s="25" t="s">
        <v>156</v>
      </c>
      <c r="AC69" s="161">
        <v>65</v>
      </c>
      <c r="AD69" s="161" t="s">
        <v>278</v>
      </c>
      <c r="AE69" s="161" t="s">
        <v>278</v>
      </c>
      <c r="AF69" s="161" t="s">
        <v>278</v>
      </c>
      <c r="AG69" s="161">
        <v>65</v>
      </c>
      <c r="AH69" s="161">
        <v>96.66</v>
      </c>
      <c r="AI69" s="161" t="s">
        <v>278</v>
      </c>
      <c r="AJ69" s="161" t="s">
        <v>278</v>
      </c>
      <c r="AK69" s="161" t="s">
        <v>278</v>
      </c>
      <c r="AL69" s="161">
        <v>96.66</v>
      </c>
      <c r="AM69" s="161"/>
      <c r="AN69" s="161">
        <v>1277</v>
      </c>
      <c r="AO69" s="161">
        <v>165</v>
      </c>
      <c r="AP69" s="161">
        <v>11</v>
      </c>
      <c r="AQ69" s="161">
        <v>5</v>
      </c>
      <c r="AR69" s="161">
        <v>1458</v>
      </c>
      <c r="AS69" s="161">
        <v>2877.4</v>
      </c>
      <c r="AT69" s="161">
        <v>3168.17</v>
      </c>
      <c r="AU69" s="161">
        <v>906.45</v>
      </c>
      <c r="AV69" s="161">
        <v>6641.86</v>
      </c>
      <c r="AW69" s="161">
        <v>13593.88</v>
      </c>
    </row>
    <row r="70" spans="1:49" ht="13.5" x14ac:dyDescent="0.25">
      <c r="A70" s="27" t="s">
        <v>212</v>
      </c>
      <c r="B70" s="25" t="s">
        <v>156</v>
      </c>
      <c r="C70" s="162">
        <v>194</v>
      </c>
      <c r="D70" s="162">
        <v>6</v>
      </c>
      <c r="E70" s="162" t="s">
        <v>278</v>
      </c>
      <c r="F70" s="162" t="s">
        <v>278</v>
      </c>
      <c r="G70" s="162">
        <v>200</v>
      </c>
      <c r="H70" s="162">
        <v>427.77</v>
      </c>
      <c r="I70" s="162">
        <v>87.11</v>
      </c>
      <c r="J70" s="162" t="s">
        <v>278</v>
      </c>
      <c r="K70" s="162" t="s">
        <v>278</v>
      </c>
      <c r="L70" s="162">
        <v>514.88</v>
      </c>
      <c r="N70" s="81"/>
      <c r="O70" s="162">
        <v>4305</v>
      </c>
      <c r="P70" s="162">
        <v>288</v>
      </c>
      <c r="Q70" s="162">
        <v>36</v>
      </c>
      <c r="R70" s="162">
        <v>18</v>
      </c>
      <c r="S70" s="162">
        <v>4647</v>
      </c>
      <c r="T70" s="162">
        <v>7764.02</v>
      </c>
      <c r="U70" s="162">
        <v>5245.9</v>
      </c>
      <c r="V70" s="162">
        <v>3337.19</v>
      </c>
      <c r="W70" s="162">
        <v>63603.13</v>
      </c>
      <c r="X70" s="162">
        <v>79950.240000000005</v>
      </c>
      <c r="AA70" s="27" t="s">
        <v>212</v>
      </c>
      <c r="AB70" s="25" t="s">
        <v>156</v>
      </c>
      <c r="AC70" s="162">
        <v>194</v>
      </c>
      <c r="AD70" s="162">
        <v>6</v>
      </c>
      <c r="AE70" s="162" t="s">
        <v>278</v>
      </c>
      <c r="AF70" s="162" t="s">
        <v>278</v>
      </c>
      <c r="AG70" s="162">
        <v>200</v>
      </c>
      <c r="AH70" s="162">
        <v>427.77</v>
      </c>
      <c r="AI70" s="162">
        <v>87.11</v>
      </c>
      <c r="AJ70" s="162" t="s">
        <v>278</v>
      </c>
      <c r="AK70" s="162" t="s">
        <v>278</v>
      </c>
      <c r="AL70" s="162">
        <v>514.88</v>
      </c>
      <c r="AM70" s="162"/>
      <c r="AN70" s="162">
        <v>4305</v>
      </c>
      <c r="AO70" s="162">
        <v>288</v>
      </c>
      <c r="AP70" s="162">
        <v>36</v>
      </c>
      <c r="AQ70" s="162">
        <v>18</v>
      </c>
      <c r="AR70" s="162">
        <v>4647</v>
      </c>
      <c r="AS70" s="162">
        <v>7764.02</v>
      </c>
      <c r="AT70" s="162">
        <v>5245.9</v>
      </c>
      <c r="AU70" s="162">
        <v>3337.19</v>
      </c>
      <c r="AV70" s="162">
        <v>63603.13</v>
      </c>
      <c r="AW70" s="162">
        <v>79950.240000000005</v>
      </c>
    </row>
    <row r="71" spans="1:49" ht="13.5" x14ac:dyDescent="0.25">
      <c r="A71" s="27" t="s">
        <v>213</v>
      </c>
      <c r="B71" s="25" t="s">
        <v>156</v>
      </c>
      <c r="C71" s="161">
        <v>6023</v>
      </c>
      <c r="D71" s="161">
        <v>126</v>
      </c>
      <c r="E71" s="161" t="s">
        <v>278</v>
      </c>
      <c r="F71" s="161">
        <v>1</v>
      </c>
      <c r="G71" s="161">
        <v>6150</v>
      </c>
      <c r="H71" s="161">
        <v>8792.65</v>
      </c>
      <c r="I71" s="161">
        <v>1722.19</v>
      </c>
      <c r="J71" s="161" t="s">
        <v>278</v>
      </c>
      <c r="K71" s="161">
        <v>545.07000000000005</v>
      </c>
      <c r="L71" s="161">
        <v>11059.91</v>
      </c>
      <c r="N71" s="80"/>
      <c r="O71" s="161">
        <v>50040</v>
      </c>
      <c r="P71" s="161">
        <v>3275</v>
      </c>
      <c r="Q71" s="161">
        <v>691</v>
      </c>
      <c r="R71" s="161">
        <v>124</v>
      </c>
      <c r="S71" s="161">
        <v>54130</v>
      </c>
      <c r="T71" s="161">
        <v>75645.84</v>
      </c>
      <c r="U71" s="161">
        <v>63953.21</v>
      </c>
      <c r="V71" s="161">
        <v>67631.98</v>
      </c>
      <c r="W71" s="161">
        <v>107824.86</v>
      </c>
      <c r="X71" s="161">
        <v>315055.89</v>
      </c>
      <c r="AA71" s="27" t="s">
        <v>213</v>
      </c>
      <c r="AB71" s="25" t="s">
        <v>156</v>
      </c>
      <c r="AC71" s="161">
        <v>6023</v>
      </c>
      <c r="AD71" s="161">
        <v>126</v>
      </c>
      <c r="AE71" s="161" t="s">
        <v>278</v>
      </c>
      <c r="AF71" s="161">
        <v>1</v>
      </c>
      <c r="AG71" s="161">
        <v>6150</v>
      </c>
      <c r="AH71" s="161">
        <v>8792.65</v>
      </c>
      <c r="AI71" s="161">
        <v>1722.19</v>
      </c>
      <c r="AJ71" s="161" t="s">
        <v>278</v>
      </c>
      <c r="AK71" s="161">
        <v>545.07000000000005</v>
      </c>
      <c r="AL71" s="161">
        <v>11059.91</v>
      </c>
      <c r="AM71" s="161"/>
      <c r="AN71" s="161">
        <v>50040</v>
      </c>
      <c r="AO71" s="161">
        <v>3275</v>
      </c>
      <c r="AP71" s="161">
        <v>691</v>
      </c>
      <c r="AQ71" s="161">
        <v>124</v>
      </c>
      <c r="AR71" s="161">
        <v>54130</v>
      </c>
      <c r="AS71" s="161">
        <v>75645.84</v>
      </c>
      <c r="AT71" s="161">
        <v>63953.21</v>
      </c>
      <c r="AU71" s="161">
        <v>67631.98</v>
      </c>
      <c r="AV71" s="161">
        <v>107824.86</v>
      </c>
      <c r="AW71" s="161">
        <v>315055.89</v>
      </c>
    </row>
    <row r="72" spans="1:49" ht="13.5" x14ac:dyDescent="0.25">
      <c r="A72" s="27" t="s">
        <v>214</v>
      </c>
      <c r="B72" s="25" t="s">
        <v>156</v>
      </c>
      <c r="C72" s="162">
        <v>4112</v>
      </c>
      <c r="D72" s="162">
        <v>44</v>
      </c>
      <c r="E72" s="162">
        <v>6</v>
      </c>
      <c r="F72" s="162" t="s">
        <v>278</v>
      </c>
      <c r="G72" s="162">
        <v>4162</v>
      </c>
      <c r="H72" s="162">
        <v>6616</v>
      </c>
      <c r="I72" s="162">
        <v>680.75</v>
      </c>
      <c r="J72" s="162">
        <v>674.77</v>
      </c>
      <c r="K72" s="162" t="s">
        <v>278</v>
      </c>
      <c r="L72" s="162">
        <v>7971.52</v>
      </c>
      <c r="N72" s="81"/>
      <c r="O72" s="162">
        <v>36602</v>
      </c>
      <c r="P72" s="162">
        <v>1477</v>
      </c>
      <c r="Q72" s="162">
        <v>136</v>
      </c>
      <c r="R72" s="162">
        <v>26</v>
      </c>
      <c r="S72" s="162">
        <v>38241</v>
      </c>
      <c r="T72" s="162">
        <v>73177.820000000007</v>
      </c>
      <c r="U72" s="162">
        <v>24170.43</v>
      </c>
      <c r="V72" s="162">
        <v>13359.13</v>
      </c>
      <c r="W72" s="162">
        <v>16691.46</v>
      </c>
      <c r="X72" s="162">
        <v>127398.84</v>
      </c>
      <c r="AA72" s="27" t="s">
        <v>214</v>
      </c>
      <c r="AB72" s="25" t="s">
        <v>156</v>
      </c>
      <c r="AC72" s="162">
        <v>4112</v>
      </c>
      <c r="AD72" s="162">
        <v>44</v>
      </c>
      <c r="AE72" s="162">
        <v>6</v>
      </c>
      <c r="AF72" s="162" t="s">
        <v>278</v>
      </c>
      <c r="AG72" s="162">
        <v>4162</v>
      </c>
      <c r="AH72" s="162">
        <v>6616</v>
      </c>
      <c r="AI72" s="162">
        <v>680.75</v>
      </c>
      <c r="AJ72" s="162">
        <v>674.77</v>
      </c>
      <c r="AK72" s="162" t="s">
        <v>278</v>
      </c>
      <c r="AL72" s="162">
        <v>7971.52</v>
      </c>
      <c r="AM72" s="162"/>
      <c r="AN72" s="162">
        <v>36602</v>
      </c>
      <c r="AO72" s="162">
        <v>1477</v>
      </c>
      <c r="AP72" s="162">
        <v>136</v>
      </c>
      <c r="AQ72" s="162">
        <v>26</v>
      </c>
      <c r="AR72" s="162">
        <v>38241</v>
      </c>
      <c r="AS72" s="162">
        <v>73177.820000000007</v>
      </c>
      <c r="AT72" s="162">
        <v>24170.43</v>
      </c>
      <c r="AU72" s="162">
        <v>13359.13</v>
      </c>
      <c r="AV72" s="162">
        <v>16691.46</v>
      </c>
      <c r="AW72" s="162">
        <v>127398.84</v>
      </c>
    </row>
    <row r="73" spans="1:49" ht="13.5" x14ac:dyDescent="0.25">
      <c r="A73" s="27" t="s">
        <v>215</v>
      </c>
      <c r="B73" s="25" t="s">
        <v>156</v>
      </c>
      <c r="C73" s="161">
        <v>312</v>
      </c>
      <c r="D73" s="161">
        <v>9</v>
      </c>
      <c r="E73" s="161">
        <v>2</v>
      </c>
      <c r="F73" s="161" t="s">
        <v>278</v>
      </c>
      <c r="G73" s="161">
        <v>323</v>
      </c>
      <c r="H73" s="161">
        <v>475.76</v>
      </c>
      <c r="I73" s="161">
        <v>205.47</v>
      </c>
      <c r="J73" s="161">
        <v>108.48</v>
      </c>
      <c r="K73" s="161" t="s">
        <v>278</v>
      </c>
      <c r="L73" s="161">
        <v>789.71</v>
      </c>
      <c r="N73" s="80"/>
      <c r="O73" s="161">
        <v>102484</v>
      </c>
      <c r="P73" s="161">
        <v>1703</v>
      </c>
      <c r="Q73" s="161">
        <v>406</v>
      </c>
      <c r="R73" s="161">
        <v>163</v>
      </c>
      <c r="S73" s="161">
        <v>104756</v>
      </c>
      <c r="T73" s="161">
        <v>141888.1</v>
      </c>
      <c r="U73" s="161">
        <v>29587.56</v>
      </c>
      <c r="V73" s="161">
        <v>46250.77</v>
      </c>
      <c r="W73" s="161">
        <v>325593.75</v>
      </c>
      <c r="X73" s="161">
        <v>543320.18000000005</v>
      </c>
      <c r="AA73" s="27" t="s">
        <v>215</v>
      </c>
      <c r="AB73" s="25" t="s">
        <v>156</v>
      </c>
      <c r="AC73" s="161">
        <v>312</v>
      </c>
      <c r="AD73" s="161">
        <v>9</v>
      </c>
      <c r="AE73" s="161">
        <v>2</v>
      </c>
      <c r="AF73" s="161" t="s">
        <v>278</v>
      </c>
      <c r="AG73" s="161">
        <v>323</v>
      </c>
      <c r="AH73" s="161">
        <v>475.76</v>
      </c>
      <c r="AI73" s="161">
        <v>205.47</v>
      </c>
      <c r="AJ73" s="161">
        <v>108.48</v>
      </c>
      <c r="AK73" s="161" t="s">
        <v>278</v>
      </c>
      <c r="AL73" s="161">
        <v>789.71</v>
      </c>
      <c r="AM73" s="161"/>
      <c r="AN73" s="161">
        <v>102484</v>
      </c>
      <c r="AO73" s="161">
        <v>1703</v>
      </c>
      <c r="AP73" s="161">
        <v>406</v>
      </c>
      <c r="AQ73" s="161">
        <v>163</v>
      </c>
      <c r="AR73" s="161">
        <v>104756</v>
      </c>
      <c r="AS73" s="161">
        <v>141888.1</v>
      </c>
      <c r="AT73" s="161">
        <v>29587.56</v>
      </c>
      <c r="AU73" s="161">
        <v>46250.77</v>
      </c>
      <c r="AV73" s="161">
        <v>325593.75</v>
      </c>
      <c r="AW73" s="161">
        <v>543320.18000000005</v>
      </c>
    </row>
    <row r="74" spans="1:49" ht="13.5" x14ac:dyDescent="0.25">
      <c r="A74" s="27" t="s">
        <v>216</v>
      </c>
      <c r="B74" s="25" t="s">
        <v>156</v>
      </c>
      <c r="C74" s="162">
        <v>52</v>
      </c>
      <c r="D74" s="162">
        <v>8</v>
      </c>
      <c r="E74" s="162">
        <v>2</v>
      </c>
      <c r="F74" s="162" t="s">
        <v>278</v>
      </c>
      <c r="G74" s="162">
        <v>62</v>
      </c>
      <c r="H74" s="162">
        <v>169.25</v>
      </c>
      <c r="I74" s="162">
        <v>156.43</v>
      </c>
      <c r="J74" s="162">
        <v>108.48</v>
      </c>
      <c r="K74" s="162" t="s">
        <v>278</v>
      </c>
      <c r="L74" s="162">
        <v>434.16</v>
      </c>
      <c r="N74" s="81"/>
      <c r="O74" s="162">
        <v>11211</v>
      </c>
      <c r="P74" s="162">
        <v>362</v>
      </c>
      <c r="Q74" s="162">
        <v>289</v>
      </c>
      <c r="R74" s="162">
        <v>117</v>
      </c>
      <c r="S74" s="162">
        <v>11979</v>
      </c>
      <c r="T74" s="162">
        <v>5731.84</v>
      </c>
      <c r="U74" s="162">
        <v>8923.24</v>
      </c>
      <c r="V74" s="162">
        <v>34160.35</v>
      </c>
      <c r="W74" s="162">
        <v>280107.78000000003</v>
      </c>
      <c r="X74" s="162">
        <v>328923.21000000002</v>
      </c>
      <c r="AA74" s="27" t="s">
        <v>216</v>
      </c>
      <c r="AB74" s="25" t="s">
        <v>156</v>
      </c>
      <c r="AC74" s="162">
        <v>52</v>
      </c>
      <c r="AD74" s="162">
        <v>8</v>
      </c>
      <c r="AE74" s="162">
        <v>2</v>
      </c>
      <c r="AF74" s="162" t="s">
        <v>278</v>
      </c>
      <c r="AG74" s="162">
        <v>62</v>
      </c>
      <c r="AH74" s="162">
        <v>169.25</v>
      </c>
      <c r="AI74" s="162">
        <v>156.43</v>
      </c>
      <c r="AJ74" s="162">
        <v>108.48</v>
      </c>
      <c r="AK74" s="162" t="s">
        <v>278</v>
      </c>
      <c r="AL74" s="162">
        <v>434.16</v>
      </c>
      <c r="AM74" s="162"/>
      <c r="AN74" s="162">
        <v>11211</v>
      </c>
      <c r="AO74" s="162">
        <v>362</v>
      </c>
      <c r="AP74" s="162">
        <v>289</v>
      </c>
      <c r="AQ74" s="162">
        <v>117</v>
      </c>
      <c r="AR74" s="162">
        <v>11979</v>
      </c>
      <c r="AS74" s="162">
        <v>5731.84</v>
      </c>
      <c r="AT74" s="162">
        <v>8923.24</v>
      </c>
      <c r="AU74" s="162">
        <v>34160.35</v>
      </c>
      <c r="AV74" s="162">
        <v>280107.78000000003</v>
      </c>
      <c r="AW74" s="162">
        <v>328923.21000000002</v>
      </c>
    </row>
    <row r="75" spans="1:49" ht="21" x14ac:dyDescent="0.25">
      <c r="A75" s="27" t="s">
        <v>303</v>
      </c>
      <c r="C75" s="161" t="s">
        <v>278</v>
      </c>
      <c r="D75" s="161" t="s">
        <v>278</v>
      </c>
      <c r="E75" s="161" t="s">
        <v>278</v>
      </c>
      <c r="F75" s="161" t="s">
        <v>278</v>
      </c>
      <c r="G75" s="161" t="s">
        <v>278</v>
      </c>
      <c r="H75" s="161" t="s">
        <v>278</v>
      </c>
      <c r="I75" s="161" t="s">
        <v>278</v>
      </c>
      <c r="J75" s="161" t="s">
        <v>278</v>
      </c>
      <c r="K75" s="161" t="s">
        <v>278</v>
      </c>
      <c r="L75" s="161" t="s">
        <v>278</v>
      </c>
      <c r="N75" s="80"/>
      <c r="O75" s="161">
        <v>73</v>
      </c>
      <c r="P75" s="161">
        <v>51</v>
      </c>
      <c r="Q75" s="161">
        <v>49</v>
      </c>
      <c r="R75" s="161">
        <v>31</v>
      </c>
      <c r="S75" s="161">
        <v>204</v>
      </c>
      <c r="T75" s="161">
        <v>155.96</v>
      </c>
      <c r="U75" s="161">
        <v>1260.18</v>
      </c>
      <c r="V75" s="161">
        <v>5698.83</v>
      </c>
      <c r="W75" s="161">
        <v>37649.160000000003</v>
      </c>
      <c r="X75" s="161">
        <v>44764.13</v>
      </c>
      <c r="AA75" s="27" t="s">
        <v>303</v>
      </c>
      <c r="AB75" s="25" t="s">
        <v>156</v>
      </c>
      <c r="AC75" s="161" t="s">
        <v>278</v>
      </c>
      <c r="AD75" s="161" t="s">
        <v>278</v>
      </c>
      <c r="AE75" s="161" t="s">
        <v>278</v>
      </c>
      <c r="AF75" s="161" t="s">
        <v>278</v>
      </c>
      <c r="AG75" s="161" t="s">
        <v>278</v>
      </c>
      <c r="AH75" s="161" t="s">
        <v>278</v>
      </c>
      <c r="AI75" s="161" t="s">
        <v>278</v>
      </c>
      <c r="AJ75" s="161" t="s">
        <v>278</v>
      </c>
      <c r="AK75" s="161" t="s">
        <v>278</v>
      </c>
      <c r="AL75" s="161" t="s">
        <v>278</v>
      </c>
      <c r="AM75" s="161"/>
      <c r="AN75" s="161">
        <v>73</v>
      </c>
      <c r="AO75" s="161">
        <v>51</v>
      </c>
      <c r="AP75" s="161">
        <v>49</v>
      </c>
      <c r="AQ75" s="161">
        <v>31</v>
      </c>
      <c r="AR75" s="161">
        <v>204</v>
      </c>
      <c r="AS75" s="161">
        <v>155.96</v>
      </c>
      <c r="AT75" s="161">
        <v>1260.18</v>
      </c>
      <c r="AU75" s="161">
        <v>5698.83</v>
      </c>
      <c r="AV75" s="161">
        <v>37649.160000000003</v>
      </c>
      <c r="AW75" s="161">
        <v>44764.13</v>
      </c>
    </row>
    <row r="76" spans="1:49" ht="13.5" x14ac:dyDescent="0.25">
      <c r="A76" s="27" t="s">
        <v>217</v>
      </c>
      <c r="B76" s="25" t="s">
        <v>156</v>
      </c>
      <c r="C76" s="162">
        <v>260</v>
      </c>
      <c r="D76" s="162">
        <v>1</v>
      </c>
      <c r="E76" s="162" t="s">
        <v>278</v>
      </c>
      <c r="F76" s="162" t="s">
        <v>278</v>
      </c>
      <c r="G76" s="162">
        <v>261</v>
      </c>
      <c r="H76" s="162">
        <v>306.51</v>
      </c>
      <c r="I76" s="162">
        <v>49.04</v>
      </c>
      <c r="J76" s="162" t="s">
        <v>278</v>
      </c>
      <c r="K76" s="162" t="s">
        <v>278</v>
      </c>
      <c r="L76" s="162">
        <v>355.55</v>
      </c>
      <c r="N76" s="81"/>
      <c r="O76" s="162">
        <v>91200</v>
      </c>
      <c r="P76" s="162">
        <v>1290</v>
      </c>
      <c r="Q76" s="162">
        <v>68</v>
      </c>
      <c r="R76" s="162">
        <v>15</v>
      </c>
      <c r="S76" s="162">
        <v>92573</v>
      </c>
      <c r="T76" s="162">
        <v>136000.29999999999</v>
      </c>
      <c r="U76" s="162">
        <v>19404.14</v>
      </c>
      <c r="V76" s="162">
        <v>6391.59</v>
      </c>
      <c r="W76" s="162">
        <v>7836.81</v>
      </c>
      <c r="X76" s="162">
        <v>169632.84</v>
      </c>
      <c r="AA76" s="27" t="s">
        <v>217</v>
      </c>
      <c r="AB76" s="25" t="s">
        <v>156</v>
      </c>
      <c r="AC76" s="162">
        <v>260</v>
      </c>
      <c r="AD76" s="162">
        <v>1</v>
      </c>
      <c r="AE76" s="162" t="s">
        <v>278</v>
      </c>
      <c r="AF76" s="162" t="s">
        <v>278</v>
      </c>
      <c r="AG76" s="162">
        <v>261</v>
      </c>
      <c r="AH76" s="162">
        <v>306.51</v>
      </c>
      <c r="AI76" s="162">
        <v>49.04</v>
      </c>
      <c r="AJ76" s="162" t="s">
        <v>278</v>
      </c>
      <c r="AK76" s="162" t="s">
        <v>278</v>
      </c>
      <c r="AL76" s="162">
        <v>355.55</v>
      </c>
      <c r="AM76" s="162"/>
      <c r="AN76" s="162">
        <v>91200</v>
      </c>
      <c r="AO76" s="162">
        <v>1290</v>
      </c>
      <c r="AP76" s="162">
        <v>68</v>
      </c>
      <c r="AQ76" s="162">
        <v>15</v>
      </c>
      <c r="AR76" s="162">
        <v>92573</v>
      </c>
      <c r="AS76" s="162">
        <v>136000.29999999999</v>
      </c>
      <c r="AT76" s="162">
        <v>19404.14</v>
      </c>
      <c r="AU76" s="162">
        <v>6391.59</v>
      </c>
      <c r="AV76" s="162">
        <v>7836.81</v>
      </c>
      <c r="AW76" s="162">
        <v>169632.84</v>
      </c>
    </row>
    <row r="77" spans="1:49" ht="13.5" x14ac:dyDescent="0.25">
      <c r="A77" s="27" t="s">
        <v>218</v>
      </c>
      <c r="B77" s="25" t="s">
        <v>156</v>
      </c>
      <c r="C77" s="161">
        <v>2007</v>
      </c>
      <c r="D77" s="161">
        <v>18</v>
      </c>
      <c r="E77" s="161" t="s">
        <v>278</v>
      </c>
      <c r="F77" s="161" t="s">
        <v>278</v>
      </c>
      <c r="G77" s="161">
        <v>2025</v>
      </c>
      <c r="H77" s="161">
        <v>3250.38</v>
      </c>
      <c r="I77" s="161">
        <v>270.33</v>
      </c>
      <c r="J77" s="161" t="s">
        <v>278</v>
      </c>
      <c r="K77" s="161" t="s">
        <v>278</v>
      </c>
      <c r="L77" s="161">
        <v>3520.71</v>
      </c>
      <c r="N77" s="80"/>
      <c r="O77" s="161">
        <v>237603</v>
      </c>
      <c r="P77" s="161">
        <v>617</v>
      </c>
      <c r="Q77" s="161">
        <v>45</v>
      </c>
      <c r="R77" s="161">
        <v>4</v>
      </c>
      <c r="S77" s="161">
        <v>238269</v>
      </c>
      <c r="T77" s="161">
        <v>282770.98</v>
      </c>
      <c r="U77" s="161">
        <v>9512.26</v>
      </c>
      <c r="V77" s="161">
        <v>4354.37</v>
      </c>
      <c r="W77" s="161">
        <v>4021.94</v>
      </c>
      <c r="X77" s="161">
        <v>300659.55</v>
      </c>
      <c r="AA77" s="27" t="s">
        <v>218</v>
      </c>
      <c r="AB77" s="25" t="s">
        <v>156</v>
      </c>
      <c r="AC77" s="161">
        <v>2007</v>
      </c>
      <c r="AD77" s="161">
        <v>18</v>
      </c>
      <c r="AE77" s="161" t="s">
        <v>278</v>
      </c>
      <c r="AF77" s="161" t="s">
        <v>278</v>
      </c>
      <c r="AG77" s="161">
        <v>2025</v>
      </c>
      <c r="AH77" s="161">
        <v>3250.38</v>
      </c>
      <c r="AI77" s="161">
        <v>270.33</v>
      </c>
      <c r="AJ77" s="161" t="s">
        <v>278</v>
      </c>
      <c r="AK77" s="161" t="s">
        <v>278</v>
      </c>
      <c r="AL77" s="161">
        <v>3520.71</v>
      </c>
      <c r="AM77" s="161"/>
      <c r="AN77" s="161">
        <v>237603</v>
      </c>
      <c r="AO77" s="161">
        <v>617</v>
      </c>
      <c r="AP77" s="161">
        <v>45</v>
      </c>
      <c r="AQ77" s="161">
        <v>4</v>
      </c>
      <c r="AR77" s="161">
        <v>238269</v>
      </c>
      <c r="AS77" s="161">
        <v>282770.98</v>
      </c>
      <c r="AT77" s="161">
        <v>9512.26</v>
      </c>
      <c r="AU77" s="161">
        <v>4354.37</v>
      </c>
      <c r="AV77" s="161">
        <v>4021.94</v>
      </c>
      <c r="AW77" s="161">
        <v>300659.55</v>
      </c>
    </row>
    <row r="78" spans="1:49" ht="13.5" x14ac:dyDescent="0.25">
      <c r="A78" s="27" t="s">
        <v>219</v>
      </c>
      <c r="B78" s="25" t="s">
        <v>156</v>
      </c>
      <c r="C78" s="162">
        <v>2007</v>
      </c>
      <c r="D78" s="162">
        <v>18</v>
      </c>
      <c r="E78" s="162" t="s">
        <v>278</v>
      </c>
      <c r="F78" s="162" t="s">
        <v>278</v>
      </c>
      <c r="G78" s="162">
        <v>2025</v>
      </c>
      <c r="H78" s="162">
        <v>3250.38</v>
      </c>
      <c r="I78" s="162">
        <v>270.33</v>
      </c>
      <c r="J78" s="162" t="s">
        <v>278</v>
      </c>
      <c r="K78" s="162" t="s">
        <v>278</v>
      </c>
      <c r="L78" s="162">
        <v>3520.71</v>
      </c>
      <c r="N78" s="81"/>
      <c r="O78" s="162">
        <v>237603</v>
      </c>
      <c r="P78" s="162">
        <v>617</v>
      </c>
      <c r="Q78" s="162">
        <v>45</v>
      </c>
      <c r="R78" s="162">
        <v>4</v>
      </c>
      <c r="S78" s="162">
        <v>238269</v>
      </c>
      <c r="T78" s="162">
        <v>282770.98</v>
      </c>
      <c r="U78" s="162">
        <v>9512.26</v>
      </c>
      <c r="V78" s="162">
        <v>4354.37</v>
      </c>
      <c r="W78" s="162">
        <v>4021.94</v>
      </c>
      <c r="X78" s="162">
        <v>300659.55</v>
      </c>
      <c r="AA78" s="27" t="s">
        <v>219</v>
      </c>
      <c r="AB78" s="25" t="s">
        <v>156</v>
      </c>
      <c r="AC78" s="162">
        <v>2007</v>
      </c>
      <c r="AD78" s="162">
        <v>18</v>
      </c>
      <c r="AE78" s="162" t="s">
        <v>278</v>
      </c>
      <c r="AF78" s="162" t="s">
        <v>278</v>
      </c>
      <c r="AG78" s="162">
        <v>2025</v>
      </c>
      <c r="AH78" s="162">
        <v>3250.38</v>
      </c>
      <c r="AI78" s="162">
        <v>270.33</v>
      </c>
      <c r="AJ78" s="162" t="s">
        <v>278</v>
      </c>
      <c r="AK78" s="162" t="s">
        <v>278</v>
      </c>
      <c r="AL78" s="162">
        <v>3520.71</v>
      </c>
      <c r="AM78" s="162"/>
      <c r="AN78" s="162">
        <v>237603</v>
      </c>
      <c r="AO78" s="162">
        <v>617</v>
      </c>
      <c r="AP78" s="162">
        <v>45</v>
      </c>
      <c r="AQ78" s="162">
        <v>4</v>
      </c>
      <c r="AR78" s="162">
        <v>238269</v>
      </c>
      <c r="AS78" s="162">
        <v>282770.98</v>
      </c>
      <c r="AT78" s="162">
        <v>9512.26</v>
      </c>
      <c r="AU78" s="162">
        <v>4354.37</v>
      </c>
      <c r="AV78" s="162">
        <v>4021.94</v>
      </c>
      <c r="AW78" s="162">
        <v>300659.55</v>
      </c>
    </row>
    <row r="79" spans="1:49" ht="13.5" x14ac:dyDescent="0.25">
      <c r="A79" s="27" t="s">
        <v>220</v>
      </c>
      <c r="B79" s="25" t="s">
        <v>156</v>
      </c>
      <c r="C79" s="161">
        <v>20932</v>
      </c>
      <c r="D79" s="161">
        <v>256</v>
      </c>
      <c r="E79" s="161">
        <v>7</v>
      </c>
      <c r="F79" s="161">
        <v>2</v>
      </c>
      <c r="G79" s="161">
        <v>21197</v>
      </c>
      <c r="H79" s="161">
        <v>30417.09</v>
      </c>
      <c r="I79" s="161">
        <v>3756.76</v>
      </c>
      <c r="J79" s="161">
        <v>726.85</v>
      </c>
      <c r="K79" s="161">
        <v>606.45000000000005</v>
      </c>
      <c r="L79" s="161">
        <v>35507.15</v>
      </c>
      <c r="N79" s="80"/>
      <c r="O79" s="161">
        <v>776977</v>
      </c>
      <c r="P79" s="161">
        <v>8044</v>
      </c>
      <c r="Q79" s="161">
        <v>971</v>
      </c>
      <c r="R79" s="161">
        <v>162</v>
      </c>
      <c r="S79" s="161">
        <v>786154</v>
      </c>
      <c r="T79" s="161">
        <v>991394.98</v>
      </c>
      <c r="U79" s="161">
        <v>138458.14000000001</v>
      </c>
      <c r="V79" s="161">
        <v>96278.09</v>
      </c>
      <c r="W79" s="161">
        <v>104282.87</v>
      </c>
      <c r="X79" s="161">
        <v>1330414.0800000001</v>
      </c>
      <c r="AA79" s="27" t="s">
        <v>220</v>
      </c>
      <c r="AB79" s="25" t="s">
        <v>156</v>
      </c>
      <c r="AC79" s="161">
        <v>20932</v>
      </c>
      <c r="AD79" s="161">
        <v>256</v>
      </c>
      <c r="AE79" s="161">
        <v>7</v>
      </c>
      <c r="AF79" s="161">
        <v>2</v>
      </c>
      <c r="AG79" s="161">
        <v>21197</v>
      </c>
      <c r="AH79" s="161">
        <v>30417.09</v>
      </c>
      <c r="AI79" s="161">
        <v>3756.76</v>
      </c>
      <c r="AJ79" s="161">
        <v>726.85</v>
      </c>
      <c r="AK79" s="161">
        <v>606.45000000000005</v>
      </c>
      <c r="AL79" s="161">
        <v>35507.15</v>
      </c>
      <c r="AM79" s="161"/>
      <c r="AN79" s="161">
        <v>776977</v>
      </c>
      <c r="AO79" s="161">
        <v>8044</v>
      </c>
      <c r="AP79" s="161">
        <v>971</v>
      </c>
      <c r="AQ79" s="161">
        <v>162</v>
      </c>
      <c r="AR79" s="161">
        <v>786154</v>
      </c>
      <c r="AS79" s="161">
        <v>991394.98</v>
      </c>
      <c r="AT79" s="161">
        <v>138458.14000000001</v>
      </c>
      <c r="AU79" s="161">
        <v>96278.09</v>
      </c>
      <c r="AV79" s="161">
        <v>104282.87</v>
      </c>
      <c r="AW79" s="161">
        <v>1330414.0800000001</v>
      </c>
    </row>
    <row r="80" spans="1:49" ht="13.5" x14ac:dyDescent="0.25">
      <c r="A80" s="27" t="s">
        <v>221</v>
      </c>
      <c r="B80" s="25" t="s">
        <v>156</v>
      </c>
      <c r="C80" s="162">
        <v>364</v>
      </c>
      <c r="D80" s="162">
        <v>12</v>
      </c>
      <c r="E80" s="162">
        <v>7</v>
      </c>
      <c r="F80" s="162">
        <v>2</v>
      </c>
      <c r="G80" s="162">
        <v>385</v>
      </c>
      <c r="H80" s="162">
        <v>656.28</v>
      </c>
      <c r="I80" s="162">
        <v>283.17</v>
      </c>
      <c r="J80" s="162">
        <v>726.85</v>
      </c>
      <c r="K80" s="162">
        <v>606.45000000000005</v>
      </c>
      <c r="L80" s="162">
        <v>2272.75</v>
      </c>
      <c r="N80" s="81"/>
      <c r="O80" s="162">
        <v>295873</v>
      </c>
      <c r="P80" s="162">
        <v>2908</v>
      </c>
      <c r="Q80" s="162">
        <v>188</v>
      </c>
      <c r="R80" s="162">
        <v>20</v>
      </c>
      <c r="S80" s="162">
        <v>298989</v>
      </c>
      <c r="T80" s="162">
        <v>425234.87</v>
      </c>
      <c r="U80" s="162">
        <v>44539.44</v>
      </c>
      <c r="V80" s="162">
        <v>17962.57</v>
      </c>
      <c r="W80" s="162">
        <v>12401.8</v>
      </c>
      <c r="X80" s="162">
        <v>500138.68</v>
      </c>
      <c r="AA80" s="27" t="s">
        <v>221</v>
      </c>
      <c r="AB80" s="25" t="s">
        <v>156</v>
      </c>
      <c r="AC80" s="162">
        <v>364</v>
      </c>
      <c r="AD80" s="162">
        <v>12</v>
      </c>
      <c r="AE80" s="162">
        <v>7</v>
      </c>
      <c r="AF80" s="162">
        <v>2</v>
      </c>
      <c r="AG80" s="162">
        <v>385</v>
      </c>
      <c r="AH80" s="162">
        <v>656.28</v>
      </c>
      <c r="AI80" s="162">
        <v>283.17</v>
      </c>
      <c r="AJ80" s="162">
        <v>726.85</v>
      </c>
      <c r="AK80" s="162">
        <v>606.45000000000005</v>
      </c>
      <c r="AL80" s="162">
        <v>2272.75</v>
      </c>
      <c r="AM80" s="162"/>
      <c r="AN80" s="162">
        <v>295873</v>
      </c>
      <c r="AO80" s="162">
        <v>2908</v>
      </c>
      <c r="AP80" s="162">
        <v>188</v>
      </c>
      <c r="AQ80" s="162">
        <v>20</v>
      </c>
      <c r="AR80" s="162">
        <v>298989</v>
      </c>
      <c r="AS80" s="162">
        <v>425234.87</v>
      </c>
      <c r="AT80" s="162">
        <v>44539.44</v>
      </c>
      <c r="AU80" s="162">
        <v>17962.57</v>
      </c>
      <c r="AV80" s="162">
        <v>12401.8</v>
      </c>
      <c r="AW80" s="162">
        <v>500138.68</v>
      </c>
    </row>
    <row r="81" spans="1:49" ht="13.5" x14ac:dyDescent="0.25">
      <c r="A81" s="27" t="s">
        <v>222</v>
      </c>
      <c r="B81" s="25" t="s">
        <v>156</v>
      </c>
      <c r="C81" s="161">
        <v>502</v>
      </c>
      <c r="D81" s="161">
        <v>8</v>
      </c>
      <c r="E81" s="161" t="s">
        <v>278</v>
      </c>
      <c r="F81" s="161" t="s">
        <v>278</v>
      </c>
      <c r="G81" s="161">
        <v>510</v>
      </c>
      <c r="H81" s="161">
        <v>638.46</v>
      </c>
      <c r="I81" s="161">
        <v>135.09</v>
      </c>
      <c r="J81" s="161" t="s">
        <v>278</v>
      </c>
      <c r="K81" s="161" t="s">
        <v>278</v>
      </c>
      <c r="L81" s="161">
        <v>773.55</v>
      </c>
      <c r="N81" s="80"/>
      <c r="O81" s="161">
        <v>74312</v>
      </c>
      <c r="P81" s="161">
        <v>1542</v>
      </c>
      <c r="Q81" s="161">
        <v>272</v>
      </c>
      <c r="R81" s="161">
        <v>56</v>
      </c>
      <c r="S81" s="161">
        <v>76182</v>
      </c>
      <c r="T81" s="161">
        <v>88246.18</v>
      </c>
      <c r="U81" s="161">
        <v>29047.59</v>
      </c>
      <c r="V81" s="161">
        <v>27070.97</v>
      </c>
      <c r="W81" s="161">
        <v>46277.4</v>
      </c>
      <c r="X81" s="161">
        <v>190642.14</v>
      </c>
      <c r="AA81" s="27" t="s">
        <v>222</v>
      </c>
      <c r="AB81" s="25" t="s">
        <v>156</v>
      </c>
      <c r="AC81" s="161">
        <v>502</v>
      </c>
      <c r="AD81" s="161">
        <v>8</v>
      </c>
      <c r="AE81" s="161" t="s">
        <v>278</v>
      </c>
      <c r="AF81" s="161" t="s">
        <v>278</v>
      </c>
      <c r="AG81" s="161">
        <v>510</v>
      </c>
      <c r="AH81" s="161">
        <v>638.46</v>
      </c>
      <c r="AI81" s="161">
        <v>135.09</v>
      </c>
      <c r="AJ81" s="161" t="s">
        <v>278</v>
      </c>
      <c r="AK81" s="161" t="s">
        <v>278</v>
      </c>
      <c r="AL81" s="161">
        <v>773.55</v>
      </c>
      <c r="AM81" s="161"/>
      <c r="AN81" s="161">
        <v>74312</v>
      </c>
      <c r="AO81" s="161">
        <v>1542</v>
      </c>
      <c r="AP81" s="161">
        <v>272</v>
      </c>
      <c r="AQ81" s="161">
        <v>56</v>
      </c>
      <c r="AR81" s="161">
        <v>76182</v>
      </c>
      <c r="AS81" s="161">
        <v>88246.18</v>
      </c>
      <c r="AT81" s="161">
        <v>29047.59</v>
      </c>
      <c r="AU81" s="161">
        <v>27070.97</v>
      </c>
      <c r="AV81" s="161">
        <v>46277.4</v>
      </c>
      <c r="AW81" s="161">
        <v>190642.14</v>
      </c>
    </row>
    <row r="82" spans="1:49" ht="13.5" x14ac:dyDescent="0.25">
      <c r="A82" s="27" t="s">
        <v>223</v>
      </c>
      <c r="B82" s="25" t="s">
        <v>156</v>
      </c>
      <c r="C82" s="162">
        <v>1605</v>
      </c>
      <c r="D82" s="162">
        <v>60</v>
      </c>
      <c r="E82" s="162" t="s">
        <v>278</v>
      </c>
      <c r="F82" s="162" t="s">
        <v>278</v>
      </c>
      <c r="G82" s="162">
        <v>1665</v>
      </c>
      <c r="H82" s="162">
        <v>3857.3</v>
      </c>
      <c r="I82" s="162">
        <v>928.74</v>
      </c>
      <c r="J82" s="162" t="s">
        <v>278</v>
      </c>
      <c r="K82" s="162" t="s">
        <v>278</v>
      </c>
      <c r="L82" s="162">
        <v>4786.04</v>
      </c>
      <c r="N82" s="81"/>
      <c r="O82" s="162">
        <v>205755</v>
      </c>
      <c r="P82" s="162">
        <v>1098</v>
      </c>
      <c r="Q82" s="162">
        <v>207</v>
      </c>
      <c r="R82" s="162">
        <v>42</v>
      </c>
      <c r="S82" s="162">
        <v>207102</v>
      </c>
      <c r="T82" s="162">
        <v>234765.21</v>
      </c>
      <c r="U82" s="162">
        <v>20237.95</v>
      </c>
      <c r="V82" s="162">
        <v>20579.14</v>
      </c>
      <c r="W82" s="162">
        <v>23365.47</v>
      </c>
      <c r="X82" s="162">
        <v>298947.77</v>
      </c>
      <c r="AA82" s="27" t="s">
        <v>223</v>
      </c>
      <c r="AB82" s="25" t="s">
        <v>156</v>
      </c>
      <c r="AC82" s="162">
        <v>1605</v>
      </c>
      <c r="AD82" s="162">
        <v>60</v>
      </c>
      <c r="AE82" s="162" t="s">
        <v>278</v>
      </c>
      <c r="AF82" s="162" t="s">
        <v>278</v>
      </c>
      <c r="AG82" s="162">
        <v>1665</v>
      </c>
      <c r="AH82" s="162">
        <v>3857.3</v>
      </c>
      <c r="AI82" s="162">
        <v>928.74</v>
      </c>
      <c r="AJ82" s="162" t="s">
        <v>278</v>
      </c>
      <c r="AK82" s="162" t="s">
        <v>278</v>
      </c>
      <c r="AL82" s="162">
        <v>4786.04</v>
      </c>
      <c r="AM82" s="162"/>
      <c r="AN82" s="162">
        <v>205755</v>
      </c>
      <c r="AO82" s="162">
        <v>1098</v>
      </c>
      <c r="AP82" s="162">
        <v>207</v>
      </c>
      <c r="AQ82" s="162">
        <v>42</v>
      </c>
      <c r="AR82" s="162">
        <v>207102</v>
      </c>
      <c r="AS82" s="162">
        <v>234765.21</v>
      </c>
      <c r="AT82" s="162">
        <v>20237.95</v>
      </c>
      <c r="AU82" s="162">
        <v>20579.14</v>
      </c>
      <c r="AV82" s="162">
        <v>23365.47</v>
      </c>
      <c r="AW82" s="162">
        <v>298947.77</v>
      </c>
    </row>
    <row r="83" spans="1:49" ht="13.5" x14ac:dyDescent="0.25">
      <c r="A83" s="27" t="s">
        <v>224</v>
      </c>
      <c r="B83" s="25" t="s">
        <v>156</v>
      </c>
      <c r="C83" s="161">
        <v>27</v>
      </c>
      <c r="D83" s="161" t="s">
        <v>278</v>
      </c>
      <c r="E83" s="161" t="s">
        <v>278</v>
      </c>
      <c r="F83" s="161" t="s">
        <v>278</v>
      </c>
      <c r="G83" s="161">
        <v>27</v>
      </c>
      <c r="H83" s="161">
        <v>51.36</v>
      </c>
      <c r="I83" s="161" t="s">
        <v>278</v>
      </c>
      <c r="J83" s="161" t="s">
        <v>278</v>
      </c>
      <c r="K83" s="161" t="s">
        <v>278</v>
      </c>
      <c r="L83" s="161">
        <v>51.36</v>
      </c>
      <c r="N83" s="80"/>
      <c r="O83" s="161">
        <v>11038</v>
      </c>
      <c r="P83" s="161">
        <v>352</v>
      </c>
      <c r="Q83" s="161">
        <v>59</v>
      </c>
      <c r="R83" s="161">
        <v>13</v>
      </c>
      <c r="S83" s="161">
        <v>11462</v>
      </c>
      <c r="T83" s="161">
        <v>13751.04</v>
      </c>
      <c r="U83" s="161">
        <v>6757.28</v>
      </c>
      <c r="V83" s="161">
        <v>6239.61</v>
      </c>
      <c r="W83" s="161">
        <v>7225.51</v>
      </c>
      <c r="X83" s="161">
        <v>33973.440000000002</v>
      </c>
      <c r="AA83" s="27" t="s">
        <v>224</v>
      </c>
      <c r="AB83" s="25" t="s">
        <v>156</v>
      </c>
      <c r="AC83" s="161">
        <v>27</v>
      </c>
      <c r="AD83" s="161" t="s">
        <v>278</v>
      </c>
      <c r="AE83" s="161" t="s">
        <v>278</v>
      </c>
      <c r="AF83" s="161" t="s">
        <v>278</v>
      </c>
      <c r="AG83" s="161">
        <v>27</v>
      </c>
      <c r="AH83" s="161">
        <v>51.36</v>
      </c>
      <c r="AI83" s="161" t="s">
        <v>278</v>
      </c>
      <c r="AJ83" s="161" t="s">
        <v>278</v>
      </c>
      <c r="AK83" s="161" t="s">
        <v>278</v>
      </c>
      <c r="AL83" s="161">
        <v>51.36</v>
      </c>
      <c r="AM83" s="161"/>
      <c r="AN83" s="161">
        <v>11038</v>
      </c>
      <c r="AO83" s="161">
        <v>352</v>
      </c>
      <c r="AP83" s="161">
        <v>59</v>
      </c>
      <c r="AQ83" s="161">
        <v>13</v>
      </c>
      <c r="AR83" s="161">
        <v>11462</v>
      </c>
      <c r="AS83" s="161">
        <v>13751.04</v>
      </c>
      <c r="AT83" s="161">
        <v>6757.28</v>
      </c>
      <c r="AU83" s="161">
        <v>6239.61</v>
      </c>
      <c r="AV83" s="161">
        <v>7225.51</v>
      </c>
      <c r="AW83" s="161">
        <v>33973.440000000002</v>
      </c>
    </row>
    <row r="84" spans="1:49" ht="13.5" x14ac:dyDescent="0.25">
      <c r="A84" s="27" t="s">
        <v>225</v>
      </c>
      <c r="B84" s="25" t="s">
        <v>156</v>
      </c>
      <c r="C84" s="162">
        <v>1630</v>
      </c>
      <c r="D84" s="162">
        <v>57</v>
      </c>
      <c r="E84" s="162" t="s">
        <v>278</v>
      </c>
      <c r="F84" s="162" t="s">
        <v>278</v>
      </c>
      <c r="G84" s="162">
        <v>1687</v>
      </c>
      <c r="H84" s="162">
        <v>2970.59</v>
      </c>
      <c r="I84" s="162">
        <v>841.22</v>
      </c>
      <c r="J84" s="162" t="s">
        <v>278</v>
      </c>
      <c r="K84" s="162" t="s">
        <v>278</v>
      </c>
      <c r="L84" s="162">
        <v>3811.81</v>
      </c>
      <c r="N84" s="81"/>
      <c r="O84" s="162">
        <v>22617</v>
      </c>
      <c r="P84" s="162">
        <v>727</v>
      </c>
      <c r="Q84" s="162">
        <v>130</v>
      </c>
      <c r="R84" s="162">
        <v>19</v>
      </c>
      <c r="S84" s="162">
        <v>23493</v>
      </c>
      <c r="T84" s="162">
        <v>31863.08</v>
      </c>
      <c r="U84" s="162">
        <v>13390.83</v>
      </c>
      <c r="V84" s="162">
        <v>14313.51</v>
      </c>
      <c r="W84" s="162">
        <v>9602.86</v>
      </c>
      <c r="X84" s="162">
        <v>69170.28</v>
      </c>
      <c r="AA84" s="27" t="s">
        <v>225</v>
      </c>
      <c r="AB84" s="25" t="s">
        <v>156</v>
      </c>
      <c r="AC84" s="162">
        <v>1630</v>
      </c>
      <c r="AD84" s="162">
        <v>57</v>
      </c>
      <c r="AE84" s="162" t="s">
        <v>278</v>
      </c>
      <c r="AF84" s="162" t="s">
        <v>278</v>
      </c>
      <c r="AG84" s="162">
        <v>1687</v>
      </c>
      <c r="AH84" s="162">
        <v>2970.59</v>
      </c>
      <c r="AI84" s="162">
        <v>841.22</v>
      </c>
      <c r="AJ84" s="162" t="s">
        <v>278</v>
      </c>
      <c r="AK84" s="162" t="s">
        <v>278</v>
      </c>
      <c r="AL84" s="162">
        <v>3811.81</v>
      </c>
      <c r="AM84" s="162"/>
      <c r="AN84" s="162">
        <v>22617</v>
      </c>
      <c r="AO84" s="162">
        <v>727</v>
      </c>
      <c r="AP84" s="162">
        <v>130</v>
      </c>
      <c r="AQ84" s="162">
        <v>19</v>
      </c>
      <c r="AR84" s="162">
        <v>23493</v>
      </c>
      <c r="AS84" s="162">
        <v>31863.08</v>
      </c>
      <c r="AT84" s="162">
        <v>13390.83</v>
      </c>
      <c r="AU84" s="162">
        <v>14313.51</v>
      </c>
      <c r="AV84" s="162">
        <v>9602.86</v>
      </c>
      <c r="AW84" s="162">
        <v>69170.28</v>
      </c>
    </row>
    <row r="85" spans="1:49" ht="13.5" x14ac:dyDescent="0.25">
      <c r="A85" s="27" t="s">
        <v>226</v>
      </c>
      <c r="B85" s="25" t="s">
        <v>156</v>
      </c>
      <c r="C85" s="161">
        <v>16800</v>
      </c>
      <c r="D85" s="161">
        <v>119</v>
      </c>
      <c r="E85" s="161" t="s">
        <v>278</v>
      </c>
      <c r="F85" s="161" t="s">
        <v>278</v>
      </c>
      <c r="G85" s="161">
        <v>16919</v>
      </c>
      <c r="H85" s="161">
        <v>22239.1</v>
      </c>
      <c r="I85" s="161">
        <v>1568.54</v>
      </c>
      <c r="J85" s="161" t="s">
        <v>278</v>
      </c>
      <c r="K85" s="161" t="s">
        <v>278</v>
      </c>
      <c r="L85" s="161">
        <v>23807.64</v>
      </c>
      <c r="N85" s="80"/>
      <c r="O85" s="161">
        <v>151399</v>
      </c>
      <c r="P85" s="161">
        <v>1395</v>
      </c>
      <c r="Q85" s="161">
        <v>115</v>
      </c>
      <c r="R85" s="161">
        <v>12</v>
      </c>
      <c r="S85" s="161">
        <v>152921</v>
      </c>
      <c r="T85" s="161">
        <v>178602.2</v>
      </c>
      <c r="U85" s="161">
        <v>24142.31</v>
      </c>
      <c r="V85" s="161">
        <v>10112.290000000001</v>
      </c>
      <c r="W85" s="161">
        <v>5409.83</v>
      </c>
      <c r="X85" s="161">
        <v>218266.63</v>
      </c>
      <c r="AA85" s="27" t="s">
        <v>226</v>
      </c>
      <c r="AB85" s="25" t="s">
        <v>156</v>
      </c>
      <c r="AC85" s="161">
        <v>16800</v>
      </c>
      <c r="AD85" s="161">
        <v>119</v>
      </c>
      <c r="AE85" s="161" t="s">
        <v>278</v>
      </c>
      <c r="AF85" s="161" t="s">
        <v>278</v>
      </c>
      <c r="AG85" s="161">
        <v>16919</v>
      </c>
      <c r="AH85" s="161">
        <v>22239.1</v>
      </c>
      <c r="AI85" s="161">
        <v>1568.54</v>
      </c>
      <c r="AJ85" s="161" t="s">
        <v>278</v>
      </c>
      <c r="AK85" s="161" t="s">
        <v>278</v>
      </c>
      <c r="AL85" s="161">
        <v>23807.64</v>
      </c>
      <c r="AM85" s="161"/>
      <c r="AN85" s="161">
        <v>151399</v>
      </c>
      <c r="AO85" s="161">
        <v>1395</v>
      </c>
      <c r="AP85" s="161">
        <v>115</v>
      </c>
      <c r="AQ85" s="161">
        <v>12</v>
      </c>
      <c r="AR85" s="161">
        <v>152921</v>
      </c>
      <c r="AS85" s="161">
        <v>178602.2</v>
      </c>
      <c r="AT85" s="161">
        <v>24142.31</v>
      </c>
      <c r="AU85" s="161">
        <v>10112.290000000001</v>
      </c>
      <c r="AV85" s="161">
        <v>5409.83</v>
      </c>
      <c r="AW85" s="161">
        <v>218266.63</v>
      </c>
    </row>
    <row r="86" spans="1:49" ht="13.5" x14ac:dyDescent="0.25">
      <c r="A86" s="27" t="s">
        <v>227</v>
      </c>
      <c r="B86" s="25" t="s">
        <v>156</v>
      </c>
      <c r="C86" s="162">
        <v>4</v>
      </c>
      <c r="D86" s="162" t="s">
        <v>278</v>
      </c>
      <c r="E86" s="162" t="s">
        <v>278</v>
      </c>
      <c r="F86" s="162" t="s">
        <v>278</v>
      </c>
      <c r="G86" s="162">
        <v>4</v>
      </c>
      <c r="H86" s="162">
        <v>4</v>
      </c>
      <c r="I86" s="162" t="s">
        <v>278</v>
      </c>
      <c r="J86" s="162" t="s">
        <v>278</v>
      </c>
      <c r="K86" s="162" t="s">
        <v>278</v>
      </c>
      <c r="L86" s="162">
        <v>4</v>
      </c>
      <c r="N86" s="81"/>
      <c r="O86" s="162">
        <v>15983</v>
      </c>
      <c r="P86" s="162">
        <v>22</v>
      </c>
      <c r="Q86" s="162" t="s">
        <v>278</v>
      </c>
      <c r="R86" s="162" t="s">
        <v>278</v>
      </c>
      <c r="S86" s="162">
        <v>16005</v>
      </c>
      <c r="T86" s="162">
        <v>18932.400000000001</v>
      </c>
      <c r="U86" s="162">
        <v>342.74</v>
      </c>
      <c r="V86" s="162" t="s">
        <v>278</v>
      </c>
      <c r="W86" s="162" t="s">
        <v>278</v>
      </c>
      <c r="X86" s="162">
        <v>19275.14</v>
      </c>
      <c r="AA86" s="27" t="s">
        <v>227</v>
      </c>
      <c r="AB86" s="25" t="s">
        <v>156</v>
      </c>
      <c r="AC86" s="162">
        <v>4</v>
      </c>
      <c r="AD86" s="162" t="s">
        <v>278</v>
      </c>
      <c r="AE86" s="162" t="s">
        <v>278</v>
      </c>
      <c r="AF86" s="162" t="s">
        <v>278</v>
      </c>
      <c r="AG86" s="162">
        <v>4</v>
      </c>
      <c r="AH86" s="162">
        <v>4</v>
      </c>
      <c r="AI86" s="162" t="s">
        <v>278</v>
      </c>
      <c r="AJ86" s="162" t="s">
        <v>278</v>
      </c>
      <c r="AK86" s="162" t="s">
        <v>278</v>
      </c>
      <c r="AL86" s="162">
        <v>4</v>
      </c>
      <c r="AM86" s="162"/>
      <c r="AN86" s="162">
        <v>15983</v>
      </c>
      <c r="AO86" s="162">
        <v>22</v>
      </c>
      <c r="AP86" s="162" t="s">
        <v>278</v>
      </c>
      <c r="AQ86" s="162" t="s">
        <v>278</v>
      </c>
      <c r="AR86" s="162">
        <v>16005</v>
      </c>
      <c r="AS86" s="162">
        <v>18932.400000000001</v>
      </c>
      <c r="AT86" s="162">
        <v>342.74</v>
      </c>
      <c r="AU86" s="162" t="s">
        <v>278</v>
      </c>
      <c r="AV86" s="162" t="s">
        <v>278</v>
      </c>
      <c r="AW86" s="162">
        <v>19275.14</v>
      </c>
    </row>
    <row r="87" spans="1:49" ht="13.5" x14ac:dyDescent="0.25">
      <c r="A87" s="27" t="s">
        <v>228</v>
      </c>
      <c r="B87" s="25" t="s">
        <v>156</v>
      </c>
      <c r="C87" s="161">
        <v>43276</v>
      </c>
      <c r="D87" s="161">
        <v>1891</v>
      </c>
      <c r="E87" s="161">
        <v>25</v>
      </c>
      <c r="F87" s="161">
        <v>1</v>
      </c>
      <c r="G87" s="161">
        <v>45193</v>
      </c>
      <c r="H87" s="161">
        <v>79504.14</v>
      </c>
      <c r="I87" s="161">
        <v>30649.919999999998</v>
      </c>
      <c r="J87" s="161">
        <v>1730.53</v>
      </c>
      <c r="K87" s="161">
        <v>272.35000000000002</v>
      </c>
      <c r="L87" s="161">
        <v>112156.94</v>
      </c>
      <c r="N87" s="80"/>
      <c r="O87" s="161">
        <v>146083</v>
      </c>
      <c r="P87" s="161">
        <v>9747</v>
      </c>
      <c r="Q87" s="161">
        <v>2019</v>
      </c>
      <c r="R87" s="161">
        <v>521</v>
      </c>
      <c r="S87" s="161">
        <v>158370</v>
      </c>
      <c r="T87" s="161">
        <v>259498.22</v>
      </c>
      <c r="U87" s="161">
        <v>190205.45</v>
      </c>
      <c r="V87" s="161">
        <v>202869.88</v>
      </c>
      <c r="W87" s="161">
        <v>697551.03</v>
      </c>
      <c r="X87" s="161">
        <v>1350124.58</v>
      </c>
      <c r="AA87" s="27" t="s">
        <v>228</v>
      </c>
      <c r="AB87" s="25" t="s">
        <v>156</v>
      </c>
      <c r="AC87" s="161">
        <v>43276</v>
      </c>
      <c r="AD87" s="161">
        <v>1891</v>
      </c>
      <c r="AE87" s="161">
        <v>25</v>
      </c>
      <c r="AF87" s="161">
        <v>1</v>
      </c>
      <c r="AG87" s="161">
        <v>45193</v>
      </c>
      <c r="AH87" s="161">
        <v>79504.14</v>
      </c>
      <c r="AI87" s="161">
        <v>30649.919999999998</v>
      </c>
      <c r="AJ87" s="161">
        <v>1730.53</v>
      </c>
      <c r="AK87" s="161">
        <v>272.35000000000002</v>
      </c>
      <c r="AL87" s="161">
        <v>112156.94</v>
      </c>
      <c r="AM87" s="161"/>
      <c r="AN87" s="161">
        <v>146083</v>
      </c>
      <c r="AO87" s="161">
        <v>9747</v>
      </c>
      <c r="AP87" s="161">
        <v>2019</v>
      </c>
      <c r="AQ87" s="161">
        <v>521</v>
      </c>
      <c r="AR87" s="161">
        <v>158370</v>
      </c>
      <c r="AS87" s="161">
        <v>259498.22</v>
      </c>
      <c r="AT87" s="161">
        <v>190205.45</v>
      </c>
      <c r="AU87" s="161">
        <v>202869.88</v>
      </c>
      <c r="AV87" s="161">
        <v>697551.03</v>
      </c>
      <c r="AW87" s="161">
        <v>1350124.58</v>
      </c>
    </row>
    <row r="88" spans="1:49" ht="13.5" x14ac:dyDescent="0.25">
      <c r="A88" s="27" t="s">
        <v>229</v>
      </c>
      <c r="B88" s="25" t="s">
        <v>156</v>
      </c>
      <c r="C88" s="162">
        <v>1459</v>
      </c>
      <c r="D88" s="162">
        <v>61</v>
      </c>
      <c r="E88" s="162">
        <v>1</v>
      </c>
      <c r="F88" s="162" t="s">
        <v>278</v>
      </c>
      <c r="G88" s="162">
        <v>1521</v>
      </c>
      <c r="H88" s="162">
        <v>3196.44</v>
      </c>
      <c r="I88" s="162">
        <v>884.83</v>
      </c>
      <c r="J88" s="162">
        <v>63.15</v>
      </c>
      <c r="K88" s="162" t="s">
        <v>278</v>
      </c>
      <c r="L88" s="162">
        <v>4144.42</v>
      </c>
      <c r="N88" s="81"/>
      <c r="O88" s="162">
        <v>14333</v>
      </c>
      <c r="P88" s="162">
        <v>739</v>
      </c>
      <c r="Q88" s="162">
        <v>72</v>
      </c>
      <c r="R88" s="162">
        <v>11</v>
      </c>
      <c r="S88" s="162">
        <v>15155</v>
      </c>
      <c r="T88" s="162">
        <v>25244.79</v>
      </c>
      <c r="U88" s="162">
        <v>13264.14</v>
      </c>
      <c r="V88" s="162">
        <v>7094.58</v>
      </c>
      <c r="W88" s="162">
        <v>5543.44</v>
      </c>
      <c r="X88" s="162">
        <v>51146.95</v>
      </c>
      <c r="AA88" s="27" t="s">
        <v>229</v>
      </c>
      <c r="AB88" s="25" t="s">
        <v>156</v>
      </c>
      <c r="AC88" s="162">
        <v>1459</v>
      </c>
      <c r="AD88" s="162">
        <v>61</v>
      </c>
      <c r="AE88" s="162">
        <v>1</v>
      </c>
      <c r="AF88" s="162" t="s">
        <v>278</v>
      </c>
      <c r="AG88" s="162">
        <v>1521</v>
      </c>
      <c r="AH88" s="162">
        <v>3196.44</v>
      </c>
      <c r="AI88" s="162">
        <v>884.83</v>
      </c>
      <c r="AJ88" s="162">
        <v>63.15</v>
      </c>
      <c r="AK88" s="162" t="s">
        <v>278</v>
      </c>
      <c r="AL88" s="162">
        <v>4144.42</v>
      </c>
      <c r="AM88" s="162"/>
      <c r="AN88" s="162">
        <v>14333</v>
      </c>
      <c r="AO88" s="162">
        <v>739</v>
      </c>
      <c r="AP88" s="162">
        <v>72</v>
      </c>
      <c r="AQ88" s="162">
        <v>11</v>
      </c>
      <c r="AR88" s="162">
        <v>15155</v>
      </c>
      <c r="AS88" s="162">
        <v>25244.79</v>
      </c>
      <c r="AT88" s="162">
        <v>13264.14</v>
      </c>
      <c r="AU88" s="162">
        <v>7094.58</v>
      </c>
      <c r="AV88" s="162">
        <v>5543.44</v>
      </c>
      <c r="AW88" s="162">
        <v>51146.95</v>
      </c>
    </row>
    <row r="89" spans="1:49" ht="13.5" x14ac:dyDescent="0.25">
      <c r="A89" s="27" t="s">
        <v>230</v>
      </c>
      <c r="B89" s="25" t="s">
        <v>156</v>
      </c>
      <c r="C89" s="161">
        <v>2</v>
      </c>
      <c r="D89" s="161" t="s">
        <v>278</v>
      </c>
      <c r="E89" s="161" t="s">
        <v>278</v>
      </c>
      <c r="F89" s="161" t="s">
        <v>278</v>
      </c>
      <c r="G89" s="161">
        <v>2</v>
      </c>
      <c r="H89" s="161">
        <v>8.64</v>
      </c>
      <c r="I89" s="161" t="s">
        <v>278</v>
      </c>
      <c r="J89" s="161" t="s">
        <v>278</v>
      </c>
      <c r="K89" s="161" t="s">
        <v>278</v>
      </c>
      <c r="L89" s="161">
        <v>8.64</v>
      </c>
      <c r="N89" s="80"/>
      <c r="O89" s="161">
        <v>881</v>
      </c>
      <c r="P89" s="161">
        <v>76</v>
      </c>
      <c r="Q89" s="161">
        <v>39</v>
      </c>
      <c r="R89" s="161">
        <v>77</v>
      </c>
      <c r="S89" s="161">
        <v>1073</v>
      </c>
      <c r="T89" s="161">
        <v>1584.36</v>
      </c>
      <c r="U89" s="161">
        <v>1689.79</v>
      </c>
      <c r="V89" s="161">
        <v>4310.82</v>
      </c>
      <c r="W89" s="161">
        <v>339189.4</v>
      </c>
      <c r="X89" s="161">
        <v>346774.37</v>
      </c>
      <c r="AA89" s="27" t="s">
        <v>230</v>
      </c>
      <c r="AB89" s="25" t="s">
        <v>156</v>
      </c>
      <c r="AC89" s="161">
        <v>2</v>
      </c>
      <c r="AD89" s="161" t="s">
        <v>278</v>
      </c>
      <c r="AE89" s="161" t="s">
        <v>278</v>
      </c>
      <c r="AF89" s="161" t="s">
        <v>278</v>
      </c>
      <c r="AG89" s="161">
        <v>2</v>
      </c>
      <c r="AH89" s="161">
        <v>8.64</v>
      </c>
      <c r="AI89" s="161" t="s">
        <v>278</v>
      </c>
      <c r="AJ89" s="161" t="s">
        <v>278</v>
      </c>
      <c r="AK89" s="161" t="s">
        <v>278</v>
      </c>
      <c r="AL89" s="161">
        <v>8.64</v>
      </c>
      <c r="AM89" s="161"/>
      <c r="AN89" s="161">
        <v>881</v>
      </c>
      <c r="AO89" s="161">
        <v>76</v>
      </c>
      <c r="AP89" s="161">
        <v>39</v>
      </c>
      <c r="AQ89" s="161">
        <v>77</v>
      </c>
      <c r="AR89" s="161">
        <v>1073</v>
      </c>
      <c r="AS89" s="161">
        <v>1584.36</v>
      </c>
      <c r="AT89" s="161">
        <v>1689.79</v>
      </c>
      <c r="AU89" s="161">
        <v>4310.82</v>
      </c>
      <c r="AV89" s="161">
        <v>339189.4</v>
      </c>
      <c r="AW89" s="161">
        <v>346774.37</v>
      </c>
    </row>
    <row r="90" spans="1:49" ht="21" x14ac:dyDescent="0.25">
      <c r="A90" s="27" t="s">
        <v>231</v>
      </c>
      <c r="B90" s="25" t="s">
        <v>156</v>
      </c>
      <c r="C90" s="162">
        <v>70</v>
      </c>
      <c r="D90" s="162">
        <v>3</v>
      </c>
      <c r="E90" s="162" t="s">
        <v>278</v>
      </c>
      <c r="F90" s="162" t="s">
        <v>278</v>
      </c>
      <c r="G90" s="162">
        <v>73</v>
      </c>
      <c r="H90" s="162">
        <v>129.24</v>
      </c>
      <c r="I90" s="162">
        <v>56.1</v>
      </c>
      <c r="J90" s="162" t="s">
        <v>278</v>
      </c>
      <c r="K90" s="162" t="s">
        <v>278</v>
      </c>
      <c r="L90" s="162">
        <v>185.34</v>
      </c>
      <c r="N90" s="81"/>
      <c r="O90" s="162">
        <v>13654</v>
      </c>
      <c r="P90" s="162">
        <v>536</v>
      </c>
      <c r="Q90" s="162">
        <v>52</v>
      </c>
      <c r="R90" s="162">
        <v>10</v>
      </c>
      <c r="S90" s="162">
        <v>14252</v>
      </c>
      <c r="T90" s="162">
        <v>26762.33</v>
      </c>
      <c r="U90" s="162">
        <v>9098</v>
      </c>
      <c r="V90" s="162">
        <v>4711.57</v>
      </c>
      <c r="W90" s="162">
        <v>4174.8599999999997</v>
      </c>
      <c r="X90" s="162">
        <v>44746.76</v>
      </c>
      <c r="AA90" s="27" t="s">
        <v>231</v>
      </c>
      <c r="AB90" s="25" t="s">
        <v>156</v>
      </c>
      <c r="AC90" s="162">
        <v>70</v>
      </c>
      <c r="AD90" s="162">
        <v>3</v>
      </c>
      <c r="AE90" s="162" t="s">
        <v>278</v>
      </c>
      <c r="AF90" s="162" t="s">
        <v>278</v>
      </c>
      <c r="AG90" s="162">
        <v>73</v>
      </c>
      <c r="AH90" s="162">
        <v>129.24</v>
      </c>
      <c r="AI90" s="162">
        <v>56.1</v>
      </c>
      <c r="AJ90" s="162" t="s">
        <v>278</v>
      </c>
      <c r="AK90" s="162" t="s">
        <v>278</v>
      </c>
      <c r="AL90" s="162">
        <v>185.34</v>
      </c>
      <c r="AM90" s="162"/>
      <c r="AN90" s="162">
        <v>13654</v>
      </c>
      <c r="AO90" s="162">
        <v>536</v>
      </c>
      <c r="AP90" s="162">
        <v>52</v>
      </c>
      <c r="AQ90" s="162">
        <v>10</v>
      </c>
      <c r="AR90" s="162">
        <v>14252</v>
      </c>
      <c r="AS90" s="162">
        <v>26762.33</v>
      </c>
      <c r="AT90" s="162">
        <v>9098</v>
      </c>
      <c r="AU90" s="162">
        <v>4711.57</v>
      </c>
      <c r="AV90" s="162">
        <v>4174.8599999999997</v>
      </c>
      <c r="AW90" s="162">
        <v>44746.76</v>
      </c>
    </row>
    <row r="91" spans="1:49" ht="13.5" x14ac:dyDescent="0.25">
      <c r="A91" s="27" t="s">
        <v>232</v>
      </c>
      <c r="B91" s="25" t="s">
        <v>156</v>
      </c>
      <c r="C91" s="161">
        <v>21</v>
      </c>
      <c r="D91" s="161">
        <v>4</v>
      </c>
      <c r="E91" s="161" t="s">
        <v>278</v>
      </c>
      <c r="F91" s="161" t="s">
        <v>278</v>
      </c>
      <c r="G91" s="161">
        <v>25</v>
      </c>
      <c r="H91" s="161">
        <v>32.08</v>
      </c>
      <c r="I91" s="161">
        <v>69.38</v>
      </c>
      <c r="J91" s="161" t="s">
        <v>278</v>
      </c>
      <c r="K91" s="161" t="s">
        <v>278</v>
      </c>
      <c r="L91" s="161">
        <v>101.46</v>
      </c>
      <c r="N91" s="80"/>
      <c r="O91" s="161">
        <v>1746</v>
      </c>
      <c r="P91" s="161">
        <v>525</v>
      </c>
      <c r="Q91" s="161">
        <v>196</v>
      </c>
      <c r="R91" s="161">
        <v>59</v>
      </c>
      <c r="S91" s="161">
        <v>2526</v>
      </c>
      <c r="T91" s="161">
        <v>4229.37</v>
      </c>
      <c r="U91" s="161">
        <v>11950.41</v>
      </c>
      <c r="V91" s="161">
        <v>20341.009999999998</v>
      </c>
      <c r="W91" s="161">
        <v>45547.42</v>
      </c>
      <c r="X91" s="161">
        <v>82068.210000000006</v>
      </c>
      <c r="AA91" s="27" t="s">
        <v>232</v>
      </c>
      <c r="AB91" s="25" t="s">
        <v>156</v>
      </c>
      <c r="AC91" s="161">
        <v>21</v>
      </c>
      <c r="AD91" s="161">
        <v>4</v>
      </c>
      <c r="AE91" s="161" t="s">
        <v>278</v>
      </c>
      <c r="AF91" s="161" t="s">
        <v>278</v>
      </c>
      <c r="AG91" s="161">
        <v>25</v>
      </c>
      <c r="AH91" s="161">
        <v>32.08</v>
      </c>
      <c r="AI91" s="161">
        <v>69.38</v>
      </c>
      <c r="AJ91" s="161" t="s">
        <v>278</v>
      </c>
      <c r="AK91" s="161" t="s">
        <v>278</v>
      </c>
      <c r="AL91" s="161">
        <v>101.46</v>
      </c>
      <c r="AM91" s="161"/>
      <c r="AN91" s="161">
        <v>1746</v>
      </c>
      <c r="AO91" s="161">
        <v>525</v>
      </c>
      <c r="AP91" s="161">
        <v>196</v>
      </c>
      <c r="AQ91" s="161">
        <v>59</v>
      </c>
      <c r="AR91" s="161">
        <v>2526</v>
      </c>
      <c r="AS91" s="161">
        <v>4229.37</v>
      </c>
      <c r="AT91" s="161">
        <v>11950.41</v>
      </c>
      <c r="AU91" s="161">
        <v>20341.009999999998</v>
      </c>
      <c r="AV91" s="161">
        <v>45547.42</v>
      </c>
      <c r="AW91" s="161">
        <v>82068.210000000006</v>
      </c>
    </row>
    <row r="92" spans="1:49" ht="13.5" x14ac:dyDescent="0.25">
      <c r="A92" s="27" t="s">
        <v>233</v>
      </c>
      <c r="B92" s="25" t="s">
        <v>156</v>
      </c>
      <c r="C92" s="162">
        <v>35504</v>
      </c>
      <c r="D92" s="162">
        <v>1648</v>
      </c>
      <c r="E92" s="162">
        <v>24</v>
      </c>
      <c r="F92" s="162">
        <v>1</v>
      </c>
      <c r="G92" s="162">
        <v>37177</v>
      </c>
      <c r="H92" s="162">
        <v>65274.52</v>
      </c>
      <c r="I92" s="162">
        <v>27087.38</v>
      </c>
      <c r="J92" s="162">
        <v>1667.38</v>
      </c>
      <c r="K92" s="162">
        <v>272.35000000000002</v>
      </c>
      <c r="L92" s="162">
        <v>94301.63</v>
      </c>
      <c r="N92" s="81"/>
      <c r="O92" s="162">
        <v>50199</v>
      </c>
      <c r="P92" s="162">
        <v>4790</v>
      </c>
      <c r="Q92" s="162">
        <v>1057</v>
      </c>
      <c r="R92" s="162">
        <v>260</v>
      </c>
      <c r="S92" s="162">
        <v>56306</v>
      </c>
      <c r="T92" s="162">
        <v>101857.54</v>
      </c>
      <c r="U92" s="162">
        <v>92804.18</v>
      </c>
      <c r="V92" s="162">
        <v>108099.66</v>
      </c>
      <c r="W92" s="162">
        <v>227632.44</v>
      </c>
      <c r="X92" s="162">
        <v>530393.81999999995</v>
      </c>
      <c r="AA92" s="27" t="s">
        <v>233</v>
      </c>
      <c r="AB92" s="25" t="s">
        <v>156</v>
      </c>
      <c r="AC92" s="162">
        <v>35504</v>
      </c>
      <c r="AD92" s="162">
        <v>1648</v>
      </c>
      <c r="AE92" s="162">
        <v>24</v>
      </c>
      <c r="AF92" s="162">
        <v>1</v>
      </c>
      <c r="AG92" s="162">
        <v>37177</v>
      </c>
      <c r="AH92" s="162">
        <v>65274.52</v>
      </c>
      <c r="AI92" s="162">
        <v>27087.38</v>
      </c>
      <c r="AJ92" s="162">
        <v>1667.38</v>
      </c>
      <c r="AK92" s="162">
        <v>272.35000000000002</v>
      </c>
      <c r="AL92" s="162">
        <v>94301.63</v>
      </c>
      <c r="AM92" s="162"/>
      <c r="AN92" s="162">
        <v>50199</v>
      </c>
      <c r="AO92" s="162">
        <v>4790</v>
      </c>
      <c r="AP92" s="162">
        <v>1057</v>
      </c>
      <c r="AQ92" s="162">
        <v>260</v>
      </c>
      <c r="AR92" s="162">
        <v>56306</v>
      </c>
      <c r="AS92" s="162">
        <v>101857.54</v>
      </c>
      <c r="AT92" s="162">
        <v>92804.18</v>
      </c>
      <c r="AU92" s="162">
        <v>108099.66</v>
      </c>
      <c r="AV92" s="162">
        <v>227632.44</v>
      </c>
      <c r="AW92" s="162">
        <v>530393.81999999995</v>
      </c>
    </row>
    <row r="93" spans="1:49" ht="13.5" x14ac:dyDescent="0.25">
      <c r="A93" s="27" t="s">
        <v>234</v>
      </c>
      <c r="B93" s="25" t="s">
        <v>156</v>
      </c>
      <c r="C93" s="161">
        <v>6220</v>
      </c>
      <c r="D93" s="161">
        <v>175</v>
      </c>
      <c r="E93" s="161" t="s">
        <v>278</v>
      </c>
      <c r="F93" s="161" t="s">
        <v>278</v>
      </c>
      <c r="G93" s="161">
        <v>6395</v>
      </c>
      <c r="H93" s="161">
        <v>10863.22</v>
      </c>
      <c r="I93" s="161">
        <v>2552.23</v>
      </c>
      <c r="J93" s="161" t="s">
        <v>278</v>
      </c>
      <c r="K93" s="161" t="s">
        <v>278</v>
      </c>
      <c r="L93" s="161">
        <v>13415.45</v>
      </c>
      <c r="N93" s="80"/>
      <c r="O93" s="161">
        <v>65270</v>
      </c>
      <c r="P93" s="161">
        <v>3081</v>
      </c>
      <c r="Q93" s="161">
        <v>603</v>
      </c>
      <c r="R93" s="161">
        <v>104</v>
      </c>
      <c r="S93" s="161">
        <v>69058</v>
      </c>
      <c r="T93" s="161">
        <v>99819.83</v>
      </c>
      <c r="U93" s="161">
        <v>61398.93</v>
      </c>
      <c r="V93" s="161">
        <v>58312.24</v>
      </c>
      <c r="W93" s="161">
        <v>75463.47</v>
      </c>
      <c r="X93" s="161">
        <v>294994.46999999997</v>
      </c>
      <c r="AA93" s="27" t="s">
        <v>234</v>
      </c>
      <c r="AB93" s="25" t="s">
        <v>156</v>
      </c>
      <c r="AC93" s="161">
        <v>6220</v>
      </c>
      <c r="AD93" s="161">
        <v>175</v>
      </c>
      <c r="AE93" s="161" t="s">
        <v>278</v>
      </c>
      <c r="AF93" s="161" t="s">
        <v>278</v>
      </c>
      <c r="AG93" s="161">
        <v>6395</v>
      </c>
      <c r="AH93" s="161">
        <v>10863.22</v>
      </c>
      <c r="AI93" s="161">
        <v>2552.23</v>
      </c>
      <c r="AJ93" s="161" t="s">
        <v>278</v>
      </c>
      <c r="AK93" s="161" t="s">
        <v>278</v>
      </c>
      <c r="AL93" s="161">
        <v>13415.45</v>
      </c>
      <c r="AM93" s="161"/>
      <c r="AN93" s="161">
        <v>65270</v>
      </c>
      <c r="AO93" s="161">
        <v>3081</v>
      </c>
      <c r="AP93" s="161">
        <v>603</v>
      </c>
      <c r="AQ93" s="161">
        <v>104</v>
      </c>
      <c r="AR93" s="161">
        <v>69058</v>
      </c>
      <c r="AS93" s="161">
        <v>99819.83</v>
      </c>
      <c r="AT93" s="161">
        <v>61398.93</v>
      </c>
      <c r="AU93" s="161">
        <v>58312.24</v>
      </c>
      <c r="AV93" s="161">
        <v>75463.47</v>
      </c>
      <c r="AW93" s="161">
        <v>294994.46999999997</v>
      </c>
    </row>
    <row r="94" spans="1:49" ht="13.5" x14ac:dyDescent="0.25">
      <c r="A94" s="27" t="s">
        <v>235</v>
      </c>
      <c r="B94" s="25" t="s">
        <v>156</v>
      </c>
      <c r="C94" s="162">
        <v>2252</v>
      </c>
      <c r="D94" s="162">
        <v>45</v>
      </c>
      <c r="E94" s="162" t="s">
        <v>278</v>
      </c>
      <c r="F94" s="162" t="s">
        <v>278</v>
      </c>
      <c r="G94" s="162">
        <v>2297</v>
      </c>
      <c r="H94" s="162">
        <v>5670.42</v>
      </c>
      <c r="I94" s="162">
        <v>619.73</v>
      </c>
      <c r="J94" s="162" t="s">
        <v>278</v>
      </c>
      <c r="K94" s="162" t="s">
        <v>278</v>
      </c>
      <c r="L94" s="162">
        <v>6290.15</v>
      </c>
      <c r="N94" s="81"/>
      <c r="O94" s="162">
        <v>33944</v>
      </c>
      <c r="P94" s="162">
        <v>1940</v>
      </c>
      <c r="Q94" s="162">
        <v>223</v>
      </c>
      <c r="R94" s="162">
        <v>12</v>
      </c>
      <c r="S94" s="162">
        <v>36119</v>
      </c>
      <c r="T94" s="162">
        <v>58117.59</v>
      </c>
      <c r="U94" s="162">
        <v>36310.160000000003</v>
      </c>
      <c r="V94" s="162">
        <v>19864.669999999998</v>
      </c>
      <c r="W94" s="162">
        <v>3783.4</v>
      </c>
      <c r="X94" s="162">
        <v>118075.82</v>
      </c>
      <c r="AA94" s="27" t="s">
        <v>235</v>
      </c>
      <c r="AB94" s="25" t="s">
        <v>156</v>
      </c>
      <c r="AC94" s="162">
        <v>2252</v>
      </c>
      <c r="AD94" s="162">
        <v>45</v>
      </c>
      <c r="AE94" s="162" t="s">
        <v>278</v>
      </c>
      <c r="AF94" s="162" t="s">
        <v>278</v>
      </c>
      <c r="AG94" s="162">
        <v>2297</v>
      </c>
      <c r="AH94" s="162">
        <v>5670.42</v>
      </c>
      <c r="AI94" s="162">
        <v>619.73</v>
      </c>
      <c r="AJ94" s="162" t="s">
        <v>278</v>
      </c>
      <c r="AK94" s="162" t="s">
        <v>278</v>
      </c>
      <c r="AL94" s="162">
        <v>6290.15</v>
      </c>
      <c r="AM94" s="162"/>
      <c r="AN94" s="162">
        <v>33944</v>
      </c>
      <c r="AO94" s="162">
        <v>1940</v>
      </c>
      <c r="AP94" s="162">
        <v>223</v>
      </c>
      <c r="AQ94" s="162">
        <v>12</v>
      </c>
      <c r="AR94" s="162">
        <v>36119</v>
      </c>
      <c r="AS94" s="162">
        <v>58117.59</v>
      </c>
      <c r="AT94" s="162">
        <v>36310.160000000003</v>
      </c>
      <c r="AU94" s="162">
        <v>19864.669999999998</v>
      </c>
      <c r="AV94" s="162">
        <v>3783.4</v>
      </c>
      <c r="AW94" s="162">
        <v>118075.82</v>
      </c>
    </row>
    <row r="95" spans="1:49" ht="13.5" x14ac:dyDescent="0.25">
      <c r="A95" s="27" t="s">
        <v>236</v>
      </c>
      <c r="B95" s="25" t="s">
        <v>156</v>
      </c>
      <c r="C95" s="161">
        <v>2252</v>
      </c>
      <c r="D95" s="161">
        <v>45</v>
      </c>
      <c r="E95" s="161" t="s">
        <v>278</v>
      </c>
      <c r="F95" s="161" t="s">
        <v>278</v>
      </c>
      <c r="G95" s="161">
        <v>2297</v>
      </c>
      <c r="H95" s="161">
        <v>5670.42</v>
      </c>
      <c r="I95" s="161">
        <v>619.73</v>
      </c>
      <c r="J95" s="161" t="s">
        <v>278</v>
      </c>
      <c r="K95" s="161" t="s">
        <v>278</v>
      </c>
      <c r="L95" s="161">
        <v>6290.15</v>
      </c>
      <c r="N95" s="80"/>
      <c r="O95" s="161">
        <v>33944</v>
      </c>
      <c r="P95" s="161">
        <v>1940</v>
      </c>
      <c r="Q95" s="161">
        <v>223</v>
      </c>
      <c r="R95" s="161">
        <v>12</v>
      </c>
      <c r="S95" s="161">
        <v>36119</v>
      </c>
      <c r="T95" s="161">
        <v>58117.59</v>
      </c>
      <c r="U95" s="161">
        <v>36310.160000000003</v>
      </c>
      <c r="V95" s="161">
        <v>19864.669999999998</v>
      </c>
      <c r="W95" s="161">
        <v>3783.4</v>
      </c>
      <c r="X95" s="161">
        <v>118075.82</v>
      </c>
      <c r="AA95" s="27" t="s">
        <v>236</v>
      </c>
      <c r="AB95" s="25" t="s">
        <v>156</v>
      </c>
      <c r="AC95" s="161">
        <v>2252</v>
      </c>
      <c r="AD95" s="161">
        <v>45</v>
      </c>
      <c r="AE95" s="161" t="s">
        <v>278</v>
      </c>
      <c r="AF95" s="161" t="s">
        <v>278</v>
      </c>
      <c r="AG95" s="161">
        <v>2297</v>
      </c>
      <c r="AH95" s="161">
        <v>5670.42</v>
      </c>
      <c r="AI95" s="161">
        <v>619.73</v>
      </c>
      <c r="AJ95" s="161" t="s">
        <v>278</v>
      </c>
      <c r="AK95" s="161" t="s">
        <v>278</v>
      </c>
      <c r="AL95" s="161">
        <v>6290.15</v>
      </c>
      <c r="AM95" s="161"/>
      <c r="AN95" s="161">
        <v>33944</v>
      </c>
      <c r="AO95" s="161">
        <v>1940</v>
      </c>
      <c r="AP95" s="161">
        <v>223</v>
      </c>
      <c r="AQ95" s="161">
        <v>12</v>
      </c>
      <c r="AR95" s="161">
        <v>36119</v>
      </c>
      <c r="AS95" s="161">
        <v>58117.59</v>
      </c>
      <c r="AT95" s="161">
        <v>36310.160000000003</v>
      </c>
      <c r="AU95" s="161">
        <v>19864.669999999998</v>
      </c>
      <c r="AV95" s="161">
        <v>3783.4</v>
      </c>
      <c r="AW95" s="161">
        <v>118075.82</v>
      </c>
    </row>
    <row r="96" spans="1:49" ht="13.5" x14ac:dyDescent="0.25">
      <c r="A96" s="27" t="s">
        <v>237</v>
      </c>
      <c r="B96" s="25" t="s">
        <v>156</v>
      </c>
      <c r="C96" s="162">
        <v>1058</v>
      </c>
      <c r="D96" s="162">
        <v>14</v>
      </c>
      <c r="E96" s="162" t="s">
        <v>278</v>
      </c>
      <c r="F96" s="162">
        <v>1</v>
      </c>
      <c r="G96" s="162">
        <v>1073</v>
      </c>
      <c r="H96" s="162">
        <v>1892.36</v>
      </c>
      <c r="I96" s="162">
        <v>227.2</v>
      </c>
      <c r="J96" s="162" t="s">
        <v>278</v>
      </c>
      <c r="K96" s="162">
        <v>261.20999999999998</v>
      </c>
      <c r="L96" s="162">
        <v>2380.77</v>
      </c>
      <c r="N96" s="81"/>
      <c r="O96" s="162">
        <v>314628</v>
      </c>
      <c r="P96" s="162">
        <v>5781</v>
      </c>
      <c r="Q96" s="162">
        <v>1645</v>
      </c>
      <c r="R96" s="162">
        <v>330</v>
      </c>
      <c r="S96" s="162">
        <v>322384</v>
      </c>
      <c r="T96" s="162">
        <v>438302.01</v>
      </c>
      <c r="U96" s="162">
        <v>115346.03</v>
      </c>
      <c r="V96" s="162">
        <v>175019.48</v>
      </c>
      <c r="W96" s="162">
        <v>233385.8</v>
      </c>
      <c r="X96" s="162">
        <v>962053.32</v>
      </c>
      <c r="AA96" s="27" t="s">
        <v>237</v>
      </c>
      <c r="AB96" s="25" t="s">
        <v>156</v>
      </c>
      <c r="AC96" s="162">
        <v>1058</v>
      </c>
      <c r="AD96" s="162">
        <v>14</v>
      </c>
      <c r="AE96" s="162" t="s">
        <v>278</v>
      </c>
      <c r="AF96" s="162">
        <v>1</v>
      </c>
      <c r="AG96" s="162">
        <v>1073</v>
      </c>
      <c r="AH96" s="162">
        <v>1892.36</v>
      </c>
      <c r="AI96" s="162">
        <v>227.2</v>
      </c>
      <c r="AJ96" s="162" t="s">
        <v>278</v>
      </c>
      <c r="AK96" s="162">
        <v>261.20999999999998</v>
      </c>
      <c r="AL96" s="162">
        <v>2380.77</v>
      </c>
      <c r="AM96" s="162"/>
      <c r="AN96" s="162">
        <v>314628</v>
      </c>
      <c r="AO96" s="162">
        <v>5781</v>
      </c>
      <c r="AP96" s="162">
        <v>1645</v>
      </c>
      <c r="AQ96" s="162">
        <v>330</v>
      </c>
      <c r="AR96" s="162">
        <v>322384</v>
      </c>
      <c r="AS96" s="162">
        <v>438302.01</v>
      </c>
      <c r="AT96" s="162">
        <v>115346.03</v>
      </c>
      <c r="AU96" s="162">
        <v>175019.48</v>
      </c>
      <c r="AV96" s="162">
        <v>233385.8</v>
      </c>
      <c r="AW96" s="162">
        <v>962053.32</v>
      </c>
    </row>
    <row r="97" spans="1:49" ht="13.5" x14ac:dyDescent="0.25">
      <c r="A97" s="27" t="s">
        <v>238</v>
      </c>
      <c r="B97" s="25" t="s">
        <v>156</v>
      </c>
      <c r="C97" s="161">
        <v>848</v>
      </c>
      <c r="D97" s="161">
        <v>9</v>
      </c>
      <c r="E97" s="161" t="s">
        <v>278</v>
      </c>
      <c r="F97" s="161" t="s">
        <v>278</v>
      </c>
      <c r="G97" s="161">
        <v>857</v>
      </c>
      <c r="H97" s="161">
        <v>1458.23</v>
      </c>
      <c r="I97" s="161">
        <v>149.72999999999999</v>
      </c>
      <c r="J97" s="161" t="s">
        <v>278</v>
      </c>
      <c r="K97" s="161" t="s">
        <v>278</v>
      </c>
      <c r="L97" s="161">
        <v>1607.96</v>
      </c>
      <c r="N97" s="80"/>
      <c r="O97" s="161">
        <v>301558</v>
      </c>
      <c r="P97" s="161">
        <v>2217</v>
      </c>
      <c r="Q97" s="161">
        <v>514</v>
      </c>
      <c r="R97" s="161">
        <v>107</v>
      </c>
      <c r="S97" s="161">
        <v>304396</v>
      </c>
      <c r="T97" s="161">
        <v>403267.94</v>
      </c>
      <c r="U97" s="161">
        <v>39866.300000000003</v>
      </c>
      <c r="V97" s="161">
        <v>56077.63</v>
      </c>
      <c r="W97" s="161">
        <v>73380.58</v>
      </c>
      <c r="X97" s="161">
        <v>572592.44999999995</v>
      </c>
      <c r="AA97" s="27" t="s">
        <v>238</v>
      </c>
      <c r="AB97" s="25" t="s">
        <v>156</v>
      </c>
      <c r="AC97" s="161">
        <v>848</v>
      </c>
      <c r="AD97" s="161">
        <v>9</v>
      </c>
      <c r="AE97" s="161" t="s">
        <v>278</v>
      </c>
      <c r="AF97" s="161" t="s">
        <v>278</v>
      </c>
      <c r="AG97" s="161">
        <v>857</v>
      </c>
      <c r="AH97" s="161">
        <v>1458.23</v>
      </c>
      <c r="AI97" s="161">
        <v>149.72999999999999</v>
      </c>
      <c r="AJ97" s="161" t="s">
        <v>278</v>
      </c>
      <c r="AK97" s="161" t="s">
        <v>278</v>
      </c>
      <c r="AL97" s="161">
        <v>1607.96</v>
      </c>
      <c r="AM97" s="161"/>
      <c r="AN97" s="161">
        <v>301558</v>
      </c>
      <c r="AO97" s="161">
        <v>2217</v>
      </c>
      <c r="AP97" s="161">
        <v>514</v>
      </c>
      <c r="AQ97" s="161">
        <v>107</v>
      </c>
      <c r="AR97" s="161">
        <v>304396</v>
      </c>
      <c r="AS97" s="161">
        <v>403267.94</v>
      </c>
      <c r="AT97" s="161">
        <v>39866.300000000003</v>
      </c>
      <c r="AU97" s="161">
        <v>56077.63</v>
      </c>
      <c r="AV97" s="161">
        <v>73380.58</v>
      </c>
      <c r="AW97" s="161">
        <v>572592.44999999995</v>
      </c>
    </row>
    <row r="98" spans="1:49" ht="13.5" x14ac:dyDescent="0.25">
      <c r="A98" s="27" t="s">
        <v>239</v>
      </c>
      <c r="B98" s="25" t="s">
        <v>156</v>
      </c>
      <c r="C98" s="162">
        <v>11</v>
      </c>
      <c r="D98" s="162" t="s">
        <v>278</v>
      </c>
      <c r="E98" s="162" t="s">
        <v>278</v>
      </c>
      <c r="F98" s="162">
        <v>1</v>
      </c>
      <c r="G98" s="162">
        <v>12</v>
      </c>
      <c r="H98" s="162">
        <v>32.99</v>
      </c>
      <c r="I98" s="162" t="s">
        <v>278</v>
      </c>
      <c r="J98" s="162" t="s">
        <v>278</v>
      </c>
      <c r="K98" s="162">
        <v>261.20999999999998</v>
      </c>
      <c r="L98" s="162">
        <v>294.2</v>
      </c>
      <c r="N98" s="81"/>
      <c r="O98" s="162">
        <v>3828</v>
      </c>
      <c r="P98" s="162">
        <v>1883</v>
      </c>
      <c r="Q98" s="162">
        <v>521</v>
      </c>
      <c r="R98" s="162">
        <v>106</v>
      </c>
      <c r="S98" s="162">
        <v>6338</v>
      </c>
      <c r="T98" s="162">
        <v>13387.39</v>
      </c>
      <c r="U98" s="162">
        <v>39285.78</v>
      </c>
      <c r="V98" s="162">
        <v>51233.05</v>
      </c>
      <c r="W98" s="162">
        <v>83276.479999999996</v>
      </c>
      <c r="X98" s="162">
        <v>187182.7</v>
      </c>
      <c r="AA98" s="27" t="s">
        <v>239</v>
      </c>
      <c r="AB98" s="25" t="s">
        <v>156</v>
      </c>
      <c r="AC98" s="162">
        <v>11</v>
      </c>
      <c r="AD98" s="162" t="s">
        <v>278</v>
      </c>
      <c r="AE98" s="162" t="s">
        <v>278</v>
      </c>
      <c r="AF98" s="162">
        <v>1</v>
      </c>
      <c r="AG98" s="162">
        <v>12</v>
      </c>
      <c r="AH98" s="162">
        <v>32.99</v>
      </c>
      <c r="AI98" s="162" t="s">
        <v>278</v>
      </c>
      <c r="AJ98" s="162" t="s">
        <v>278</v>
      </c>
      <c r="AK98" s="162">
        <v>261.20999999999998</v>
      </c>
      <c r="AL98" s="162">
        <v>294.2</v>
      </c>
      <c r="AM98" s="162"/>
      <c r="AN98" s="162">
        <v>3828</v>
      </c>
      <c r="AO98" s="162">
        <v>1883</v>
      </c>
      <c r="AP98" s="162">
        <v>521</v>
      </c>
      <c r="AQ98" s="162">
        <v>106</v>
      </c>
      <c r="AR98" s="162">
        <v>6338</v>
      </c>
      <c r="AS98" s="162">
        <v>13387.39</v>
      </c>
      <c r="AT98" s="162">
        <v>39285.78</v>
      </c>
      <c r="AU98" s="162">
        <v>51233.05</v>
      </c>
      <c r="AV98" s="162">
        <v>83276.479999999996</v>
      </c>
      <c r="AW98" s="162">
        <v>187182.7</v>
      </c>
    </row>
    <row r="99" spans="1:49" ht="13.5" x14ac:dyDescent="0.25">
      <c r="A99" s="27" t="s">
        <v>240</v>
      </c>
      <c r="B99" s="25" t="s">
        <v>156</v>
      </c>
      <c r="C99" s="161">
        <v>199</v>
      </c>
      <c r="D99" s="161">
        <v>5</v>
      </c>
      <c r="E99" s="161" t="s">
        <v>278</v>
      </c>
      <c r="F99" s="161" t="s">
        <v>278</v>
      </c>
      <c r="G99" s="161">
        <v>204</v>
      </c>
      <c r="H99" s="161">
        <v>401.14</v>
      </c>
      <c r="I99" s="161">
        <v>77.47</v>
      </c>
      <c r="J99" s="161" t="s">
        <v>278</v>
      </c>
      <c r="K99" s="161" t="s">
        <v>278</v>
      </c>
      <c r="L99" s="161">
        <v>478.61</v>
      </c>
      <c r="N99" s="80"/>
      <c r="O99" s="161">
        <v>9242</v>
      </c>
      <c r="P99" s="161">
        <v>1681</v>
      </c>
      <c r="Q99" s="161">
        <v>610</v>
      </c>
      <c r="R99" s="161">
        <v>117</v>
      </c>
      <c r="S99" s="161">
        <v>11650</v>
      </c>
      <c r="T99" s="161">
        <v>21646.68</v>
      </c>
      <c r="U99" s="161">
        <v>36193.949999999997</v>
      </c>
      <c r="V99" s="161">
        <v>67708.800000000003</v>
      </c>
      <c r="W99" s="161">
        <v>76728.740000000005</v>
      </c>
      <c r="X99" s="161">
        <v>202278.17</v>
      </c>
      <c r="AA99" s="27" t="s">
        <v>240</v>
      </c>
      <c r="AB99" s="25" t="s">
        <v>156</v>
      </c>
      <c r="AC99" s="161">
        <v>199</v>
      </c>
      <c r="AD99" s="161">
        <v>5</v>
      </c>
      <c r="AE99" s="161" t="s">
        <v>278</v>
      </c>
      <c r="AF99" s="161" t="s">
        <v>278</v>
      </c>
      <c r="AG99" s="161">
        <v>204</v>
      </c>
      <c r="AH99" s="161">
        <v>401.14</v>
      </c>
      <c r="AI99" s="161">
        <v>77.47</v>
      </c>
      <c r="AJ99" s="161" t="s">
        <v>278</v>
      </c>
      <c r="AK99" s="161" t="s">
        <v>278</v>
      </c>
      <c r="AL99" s="161">
        <v>478.61</v>
      </c>
      <c r="AM99" s="161"/>
      <c r="AN99" s="161">
        <v>9242</v>
      </c>
      <c r="AO99" s="161">
        <v>1681</v>
      </c>
      <c r="AP99" s="161">
        <v>610</v>
      </c>
      <c r="AQ99" s="161">
        <v>117</v>
      </c>
      <c r="AR99" s="161">
        <v>11650</v>
      </c>
      <c r="AS99" s="161">
        <v>21646.68</v>
      </c>
      <c r="AT99" s="161">
        <v>36193.949999999997</v>
      </c>
      <c r="AU99" s="161">
        <v>67708.800000000003</v>
      </c>
      <c r="AV99" s="161">
        <v>76728.740000000005</v>
      </c>
      <c r="AW99" s="161">
        <v>202278.17</v>
      </c>
    </row>
    <row r="100" spans="1:49" ht="13.5" x14ac:dyDescent="0.25">
      <c r="A100" s="27" t="s">
        <v>241</v>
      </c>
      <c r="B100" s="25" t="s">
        <v>156</v>
      </c>
      <c r="C100" s="162">
        <v>5181</v>
      </c>
      <c r="D100" s="162">
        <v>50</v>
      </c>
      <c r="E100" s="162" t="s">
        <v>278</v>
      </c>
      <c r="F100" s="162" t="s">
        <v>278</v>
      </c>
      <c r="G100" s="162">
        <v>5231</v>
      </c>
      <c r="H100" s="162">
        <v>7550.98</v>
      </c>
      <c r="I100" s="162">
        <v>738.3</v>
      </c>
      <c r="J100" s="162" t="s">
        <v>278</v>
      </c>
      <c r="K100" s="162" t="s">
        <v>278</v>
      </c>
      <c r="L100" s="162">
        <v>8289.2800000000007</v>
      </c>
      <c r="N100" s="81"/>
      <c r="O100" s="162">
        <v>69284</v>
      </c>
      <c r="P100" s="162">
        <v>1792</v>
      </c>
      <c r="Q100" s="162">
        <v>166</v>
      </c>
      <c r="R100" s="162">
        <v>26</v>
      </c>
      <c r="S100" s="162">
        <v>71268</v>
      </c>
      <c r="T100" s="162">
        <v>109403.21</v>
      </c>
      <c r="U100" s="162">
        <v>32156.75</v>
      </c>
      <c r="V100" s="162">
        <v>15064.38</v>
      </c>
      <c r="W100" s="162">
        <v>16916.59</v>
      </c>
      <c r="X100" s="162">
        <v>173540.93</v>
      </c>
      <c r="AA100" s="27" t="s">
        <v>241</v>
      </c>
      <c r="AB100" s="25" t="s">
        <v>156</v>
      </c>
      <c r="AC100" s="162">
        <v>5181</v>
      </c>
      <c r="AD100" s="162">
        <v>50</v>
      </c>
      <c r="AE100" s="162" t="s">
        <v>278</v>
      </c>
      <c r="AF100" s="162" t="s">
        <v>278</v>
      </c>
      <c r="AG100" s="162">
        <v>5231</v>
      </c>
      <c r="AH100" s="162">
        <v>7550.98</v>
      </c>
      <c r="AI100" s="162">
        <v>738.3</v>
      </c>
      <c r="AJ100" s="162" t="s">
        <v>278</v>
      </c>
      <c r="AK100" s="162" t="s">
        <v>278</v>
      </c>
      <c r="AL100" s="162">
        <v>8289.2800000000007</v>
      </c>
      <c r="AM100" s="162"/>
      <c r="AN100" s="162">
        <v>69284</v>
      </c>
      <c r="AO100" s="162">
        <v>1792</v>
      </c>
      <c r="AP100" s="162">
        <v>166</v>
      </c>
      <c r="AQ100" s="162">
        <v>26</v>
      </c>
      <c r="AR100" s="162">
        <v>71268</v>
      </c>
      <c r="AS100" s="162">
        <v>109403.21</v>
      </c>
      <c r="AT100" s="162">
        <v>32156.75</v>
      </c>
      <c r="AU100" s="162">
        <v>15064.38</v>
      </c>
      <c r="AV100" s="162">
        <v>16916.59</v>
      </c>
      <c r="AW100" s="162">
        <v>173540.93</v>
      </c>
    </row>
    <row r="101" spans="1:49" ht="13.5" x14ac:dyDescent="0.25">
      <c r="A101" s="27" t="s">
        <v>242</v>
      </c>
      <c r="B101" s="25" t="s">
        <v>156</v>
      </c>
      <c r="C101" s="161">
        <v>3931</v>
      </c>
      <c r="D101" s="161">
        <v>37</v>
      </c>
      <c r="E101" s="161" t="s">
        <v>278</v>
      </c>
      <c r="F101" s="161" t="s">
        <v>278</v>
      </c>
      <c r="G101" s="161">
        <v>3968</v>
      </c>
      <c r="H101" s="161">
        <v>5096.4399999999996</v>
      </c>
      <c r="I101" s="161">
        <v>553.61</v>
      </c>
      <c r="J101" s="161" t="s">
        <v>278</v>
      </c>
      <c r="K101" s="161" t="s">
        <v>278</v>
      </c>
      <c r="L101" s="161">
        <v>5650.05</v>
      </c>
      <c r="N101" s="80"/>
      <c r="O101" s="161">
        <v>31683</v>
      </c>
      <c r="P101" s="161">
        <v>250</v>
      </c>
      <c r="Q101" s="161">
        <v>16</v>
      </c>
      <c r="R101" s="161">
        <v>1</v>
      </c>
      <c r="S101" s="161">
        <v>31950</v>
      </c>
      <c r="T101" s="161">
        <v>35418.620000000003</v>
      </c>
      <c r="U101" s="161">
        <v>4512.24</v>
      </c>
      <c r="V101" s="161">
        <v>1342.68</v>
      </c>
      <c r="W101" s="161">
        <v>548.89</v>
      </c>
      <c r="X101" s="161">
        <v>41822.43</v>
      </c>
      <c r="AA101" s="27" t="s">
        <v>242</v>
      </c>
      <c r="AB101" s="25" t="s">
        <v>156</v>
      </c>
      <c r="AC101" s="161">
        <v>3931</v>
      </c>
      <c r="AD101" s="161">
        <v>37</v>
      </c>
      <c r="AE101" s="161" t="s">
        <v>278</v>
      </c>
      <c r="AF101" s="161" t="s">
        <v>278</v>
      </c>
      <c r="AG101" s="161">
        <v>3968</v>
      </c>
      <c r="AH101" s="161">
        <v>5096.4399999999996</v>
      </c>
      <c r="AI101" s="161">
        <v>553.61</v>
      </c>
      <c r="AJ101" s="161" t="s">
        <v>278</v>
      </c>
      <c r="AK101" s="161" t="s">
        <v>278</v>
      </c>
      <c r="AL101" s="161">
        <v>5650.05</v>
      </c>
      <c r="AM101" s="161"/>
      <c r="AN101" s="161">
        <v>31683</v>
      </c>
      <c r="AO101" s="161">
        <v>250</v>
      </c>
      <c r="AP101" s="161">
        <v>16</v>
      </c>
      <c r="AQ101" s="161">
        <v>1</v>
      </c>
      <c r="AR101" s="161">
        <v>31950</v>
      </c>
      <c r="AS101" s="161">
        <v>35418.620000000003</v>
      </c>
      <c r="AT101" s="161">
        <v>4512.24</v>
      </c>
      <c r="AU101" s="161">
        <v>1342.68</v>
      </c>
      <c r="AV101" s="161">
        <v>548.89</v>
      </c>
      <c r="AW101" s="161">
        <v>41822.43</v>
      </c>
    </row>
    <row r="102" spans="1:49" ht="13.5" x14ac:dyDescent="0.25">
      <c r="A102" s="27" t="s">
        <v>243</v>
      </c>
      <c r="B102" s="25" t="s">
        <v>156</v>
      </c>
      <c r="C102" s="162">
        <v>28</v>
      </c>
      <c r="D102" s="162">
        <v>1</v>
      </c>
      <c r="E102" s="162" t="s">
        <v>278</v>
      </c>
      <c r="F102" s="162" t="s">
        <v>278</v>
      </c>
      <c r="G102" s="162">
        <v>29</v>
      </c>
      <c r="H102" s="162">
        <v>45.89</v>
      </c>
      <c r="I102" s="162">
        <v>9.7899999999999991</v>
      </c>
      <c r="J102" s="162" t="s">
        <v>278</v>
      </c>
      <c r="K102" s="162" t="s">
        <v>278</v>
      </c>
      <c r="L102" s="162">
        <v>55.68</v>
      </c>
      <c r="N102" s="81"/>
      <c r="O102" s="162">
        <v>891</v>
      </c>
      <c r="P102" s="162">
        <v>113</v>
      </c>
      <c r="Q102" s="162">
        <v>22</v>
      </c>
      <c r="R102" s="162">
        <v>5</v>
      </c>
      <c r="S102" s="162">
        <v>1031</v>
      </c>
      <c r="T102" s="162">
        <v>1771.29</v>
      </c>
      <c r="U102" s="162">
        <v>2238.56</v>
      </c>
      <c r="V102" s="162">
        <v>2178.4</v>
      </c>
      <c r="W102" s="162">
        <v>5408.21</v>
      </c>
      <c r="X102" s="162">
        <v>11596.46</v>
      </c>
      <c r="AA102" s="27" t="s">
        <v>243</v>
      </c>
      <c r="AB102" s="25" t="s">
        <v>156</v>
      </c>
      <c r="AC102" s="162">
        <v>28</v>
      </c>
      <c r="AD102" s="162">
        <v>1</v>
      </c>
      <c r="AE102" s="162" t="s">
        <v>278</v>
      </c>
      <c r="AF102" s="162" t="s">
        <v>278</v>
      </c>
      <c r="AG102" s="162">
        <v>29</v>
      </c>
      <c r="AH102" s="162">
        <v>45.89</v>
      </c>
      <c r="AI102" s="162">
        <v>9.7899999999999991</v>
      </c>
      <c r="AJ102" s="162" t="s">
        <v>278</v>
      </c>
      <c r="AK102" s="162" t="s">
        <v>278</v>
      </c>
      <c r="AL102" s="162">
        <v>55.68</v>
      </c>
      <c r="AM102" s="162"/>
      <c r="AN102" s="162">
        <v>891</v>
      </c>
      <c r="AO102" s="162">
        <v>113</v>
      </c>
      <c r="AP102" s="162">
        <v>22</v>
      </c>
      <c r="AQ102" s="162">
        <v>5</v>
      </c>
      <c r="AR102" s="162">
        <v>1031</v>
      </c>
      <c r="AS102" s="162">
        <v>1771.29</v>
      </c>
      <c r="AT102" s="162">
        <v>2238.56</v>
      </c>
      <c r="AU102" s="162">
        <v>2178.4</v>
      </c>
      <c r="AV102" s="162">
        <v>5408.21</v>
      </c>
      <c r="AW102" s="162">
        <v>11596.46</v>
      </c>
    </row>
    <row r="103" spans="1:49" ht="13.5" x14ac:dyDescent="0.25">
      <c r="A103" s="27" t="s">
        <v>244</v>
      </c>
      <c r="B103" s="25" t="s">
        <v>156</v>
      </c>
      <c r="C103" s="161">
        <v>73</v>
      </c>
      <c r="D103" s="161">
        <v>3</v>
      </c>
      <c r="E103" s="161" t="s">
        <v>278</v>
      </c>
      <c r="F103" s="161" t="s">
        <v>278</v>
      </c>
      <c r="G103" s="161">
        <v>76</v>
      </c>
      <c r="H103" s="161">
        <v>164.39</v>
      </c>
      <c r="I103" s="161">
        <v>56.58</v>
      </c>
      <c r="J103" s="161" t="s">
        <v>278</v>
      </c>
      <c r="K103" s="161" t="s">
        <v>278</v>
      </c>
      <c r="L103" s="161">
        <v>220.97</v>
      </c>
      <c r="N103" s="80"/>
      <c r="O103" s="161">
        <v>7942</v>
      </c>
      <c r="P103" s="161">
        <v>374</v>
      </c>
      <c r="Q103" s="161">
        <v>37</v>
      </c>
      <c r="R103" s="161">
        <v>12</v>
      </c>
      <c r="S103" s="161">
        <v>8365</v>
      </c>
      <c r="T103" s="161">
        <v>20240.75</v>
      </c>
      <c r="U103" s="161">
        <v>7022.52</v>
      </c>
      <c r="V103" s="161">
        <v>3520.87</v>
      </c>
      <c r="W103" s="161">
        <v>6549.74</v>
      </c>
      <c r="X103" s="161">
        <v>37333.879999999997</v>
      </c>
      <c r="AA103" s="27" t="s">
        <v>244</v>
      </c>
      <c r="AB103" s="25" t="s">
        <v>156</v>
      </c>
      <c r="AC103" s="161">
        <v>73</v>
      </c>
      <c r="AD103" s="161">
        <v>3</v>
      </c>
      <c r="AE103" s="161" t="s">
        <v>278</v>
      </c>
      <c r="AF103" s="161" t="s">
        <v>278</v>
      </c>
      <c r="AG103" s="161">
        <v>76</v>
      </c>
      <c r="AH103" s="161">
        <v>164.39</v>
      </c>
      <c r="AI103" s="161">
        <v>56.58</v>
      </c>
      <c r="AJ103" s="161" t="s">
        <v>278</v>
      </c>
      <c r="AK103" s="161" t="s">
        <v>278</v>
      </c>
      <c r="AL103" s="161">
        <v>220.97</v>
      </c>
      <c r="AM103" s="161"/>
      <c r="AN103" s="161">
        <v>7942</v>
      </c>
      <c r="AO103" s="161">
        <v>374</v>
      </c>
      <c r="AP103" s="161">
        <v>37</v>
      </c>
      <c r="AQ103" s="161">
        <v>12</v>
      </c>
      <c r="AR103" s="161">
        <v>8365</v>
      </c>
      <c r="AS103" s="161">
        <v>20240.75</v>
      </c>
      <c r="AT103" s="161">
        <v>7022.52</v>
      </c>
      <c r="AU103" s="161">
        <v>3520.87</v>
      </c>
      <c r="AV103" s="161">
        <v>6549.74</v>
      </c>
      <c r="AW103" s="161">
        <v>37333.879999999997</v>
      </c>
    </row>
    <row r="104" spans="1:49" ht="13.5" x14ac:dyDescent="0.25">
      <c r="A104" s="27" t="s">
        <v>245</v>
      </c>
      <c r="B104" s="25" t="s">
        <v>156</v>
      </c>
      <c r="C104" s="162">
        <v>1149</v>
      </c>
      <c r="D104" s="162">
        <v>9</v>
      </c>
      <c r="E104" s="162" t="s">
        <v>278</v>
      </c>
      <c r="F104" s="162" t="s">
        <v>278</v>
      </c>
      <c r="G104" s="162">
        <v>1158</v>
      </c>
      <c r="H104" s="162">
        <v>2244.2600000000002</v>
      </c>
      <c r="I104" s="162">
        <v>118.32</v>
      </c>
      <c r="J104" s="162" t="s">
        <v>278</v>
      </c>
      <c r="K104" s="162" t="s">
        <v>278</v>
      </c>
      <c r="L104" s="162">
        <v>2362.58</v>
      </c>
      <c r="N104" s="81"/>
      <c r="O104" s="162">
        <v>28768</v>
      </c>
      <c r="P104" s="162">
        <v>1055</v>
      </c>
      <c r="Q104" s="162">
        <v>91</v>
      </c>
      <c r="R104" s="162">
        <v>8</v>
      </c>
      <c r="S104" s="162">
        <v>29922</v>
      </c>
      <c r="T104" s="162">
        <v>51972.55</v>
      </c>
      <c r="U104" s="162">
        <v>18383.43</v>
      </c>
      <c r="V104" s="162">
        <v>8022.43</v>
      </c>
      <c r="W104" s="162">
        <v>4409.75</v>
      </c>
      <c r="X104" s="162">
        <v>82788.160000000003</v>
      </c>
      <c r="AA104" s="27" t="s">
        <v>245</v>
      </c>
      <c r="AB104" s="25" t="s">
        <v>156</v>
      </c>
      <c r="AC104" s="162">
        <v>1149</v>
      </c>
      <c r="AD104" s="162">
        <v>9</v>
      </c>
      <c r="AE104" s="162" t="s">
        <v>278</v>
      </c>
      <c r="AF104" s="162" t="s">
        <v>278</v>
      </c>
      <c r="AG104" s="162">
        <v>1158</v>
      </c>
      <c r="AH104" s="162">
        <v>2244.2600000000002</v>
      </c>
      <c r="AI104" s="162">
        <v>118.32</v>
      </c>
      <c r="AJ104" s="162" t="s">
        <v>278</v>
      </c>
      <c r="AK104" s="162" t="s">
        <v>278</v>
      </c>
      <c r="AL104" s="162">
        <v>2362.58</v>
      </c>
      <c r="AM104" s="162"/>
      <c r="AN104" s="162">
        <v>28768</v>
      </c>
      <c r="AO104" s="162">
        <v>1055</v>
      </c>
      <c r="AP104" s="162">
        <v>91</v>
      </c>
      <c r="AQ104" s="162">
        <v>8</v>
      </c>
      <c r="AR104" s="162">
        <v>29922</v>
      </c>
      <c r="AS104" s="162">
        <v>51972.55</v>
      </c>
      <c r="AT104" s="162">
        <v>18383.43</v>
      </c>
      <c r="AU104" s="162">
        <v>8022.43</v>
      </c>
      <c r="AV104" s="162">
        <v>4409.75</v>
      </c>
      <c r="AW104" s="162">
        <v>82788.160000000003</v>
      </c>
    </row>
    <row r="105" spans="1:49" ht="13.5" x14ac:dyDescent="0.25">
      <c r="A105" s="26" t="s">
        <v>246</v>
      </c>
      <c r="B105" s="25" t="s">
        <v>156</v>
      </c>
      <c r="C105" s="161">
        <v>159117</v>
      </c>
      <c r="D105" s="161">
        <v>1193</v>
      </c>
      <c r="E105" s="161">
        <v>1</v>
      </c>
      <c r="F105" s="161" t="s">
        <v>278</v>
      </c>
      <c r="G105" s="161">
        <v>160311</v>
      </c>
      <c r="H105" s="161">
        <v>279844.09999999998</v>
      </c>
      <c r="I105" s="161">
        <v>16242.86</v>
      </c>
      <c r="J105" s="161">
        <v>62.99</v>
      </c>
      <c r="K105" s="161" t="s">
        <v>278</v>
      </c>
      <c r="L105" s="161">
        <v>296149.95</v>
      </c>
      <c r="N105" s="80"/>
      <c r="O105" s="161">
        <v>207451</v>
      </c>
      <c r="P105" s="161">
        <v>3332</v>
      </c>
      <c r="Q105" s="161">
        <v>273</v>
      </c>
      <c r="R105" s="161">
        <v>27</v>
      </c>
      <c r="S105" s="161">
        <v>211083</v>
      </c>
      <c r="T105" s="161">
        <v>374214.69</v>
      </c>
      <c r="U105" s="161">
        <v>55735.75</v>
      </c>
      <c r="V105" s="161">
        <v>24173.919999999998</v>
      </c>
      <c r="W105" s="161">
        <v>14080.09</v>
      </c>
      <c r="X105" s="161">
        <v>468204.45</v>
      </c>
      <c r="AA105" s="26" t="s">
        <v>246</v>
      </c>
      <c r="AB105" s="25" t="s">
        <v>156</v>
      </c>
      <c r="AC105" s="161">
        <v>159117</v>
      </c>
      <c r="AD105" s="161">
        <v>1193</v>
      </c>
      <c r="AE105" s="161">
        <v>1</v>
      </c>
      <c r="AF105" s="161" t="s">
        <v>278</v>
      </c>
      <c r="AG105" s="161">
        <v>160311</v>
      </c>
      <c r="AH105" s="161">
        <v>279844.09999999998</v>
      </c>
      <c r="AI105" s="161">
        <v>16242.86</v>
      </c>
      <c r="AJ105" s="161">
        <v>62.99</v>
      </c>
      <c r="AK105" s="161" t="s">
        <v>278</v>
      </c>
      <c r="AL105" s="161">
        <v>296149.95</v>
      </c>
      <c r="AM105" s="161"/>
      <c r="AN105" s="161">
        <v>207451</v>
      </c>
      <c r="AO105" s="161">
        <v>3332</v>
      </c>
      <c r="AP105" s="161">
        <v>273</v>
      </c>
      <c r="AQ105" s="161">
        <v>27</v>
      </c>
      <c r="AR105" s="161">
        <v>211083</v>
      </c>
      <c r="AS105" s="161">
        <v>374214.69</v>
      </c>
      <c r="AT105" s="161">
        <v>55735.75</v>
      </c>
      <c r="AU105" s="161">
        <v>24173.919999999998</v>
      </c>
      <c r="AV105" s="161">
        <v>14080.09</v>
      </c>
      <c r="AW105" s="161">
        <v>468204.45</v>
      </c>
    </row>
    <row r="106" spans="1:49" ht="13.5" x14ac:dyDescent="0.25">
      <c r="A106" s="27" t="s">
        <v>247</v>
      </c>
      <c r="B106" s="25" t="s">
        <v>156</v>
      </c>
      <c r="C106" s="162">
        <v>19976</v>
      </c>
      <c r="D106" s="162">
        <v>171</v>
      </c>
      <c r="E106" s="162" t="s">
        <v>278</v>
      </c>
      <c r="F106" s="162" t="s">
        <v>278</v>
      </c>
      <c r="G106" s="162">
        <v>20147</v>
      </c>
      <c r="H106" s="162">
        <v>28543.99</v>
      </c>
      <c r="I106" s="162">
        <v>2347.4299999999998</v>
      </c>
      <c r="J106" s="162" t="s">
        <v>278</v>
      </c>
      <c r="K106" s="162" t="s">
        <v>278</v>
      </c>
      <c r="L106" s="162">
        <v>30891.42</v>
      </c>
      <c r="N106" s="81"/>
      <c r="O106" s="162">
        <v>23645</v>
      </c>
      <c r="P106" s="162">
        <v>369</v>
      </c>
      <c r="Q106" s="162">
        <v>20</v>
      </c>
      <c r="R106" s="162" t="s">
        <v>278</v>
      </c>
      <c r="S106" s="162">
        <v>24034</v>
      </c>
      <c r="T106" s="162">
        <v>35031.17</v>
      </c>
      <c r="U106" s="162">
        <v>5740.37</v>
      </c>
      <c r="V106" s="162">
        <v>1954.14</v>
      </c>
      <c r="W106" s="162" t="s">
        <v>278</v>
      </c>
      <c r="X106" s="162">
        <v>42725.68</v>
      </c>
      <c r="AA106" s="27" t="s">
        <v>247</v>
      </c>
      <c r="AB106" s="25" t="s">
        <v>156</v>
      </c>
      <c r="AC106" s="162">
        <v>19976</v>
      </c>
      <c r="AD106" s="162">
        <v>171</v>
      </c>
      <c r="AE106" s="162" t="s">
        <v>278</v>
      </c>
      <c r="AF106" s="162" t="s">
        <v>278</v>
      </c>
      <c r="AG106" s="162">
        <v>20147</v>
      </c>
      <c r="AH106" s="162">
        <v>28543.99</v>
      </c>
      <c r="AI106" s="162">
        <v>2347.4299999999998</v>
      </c>
      <c r="AJ106" s="162" t="s">
        <v>278</v>
      </c>
      <c r="AK106" s="162" t="s">
        <v>278</v>
      </c>
      <c r="AL106" s="162">
        <v>30891.42</v>
      </c>
      <c r="AM106" s="162"/>
      <c r="AN106" s="162">
        <v>23645</v>
      </c>
      <c r="AO106" s="162">
        <v>369</v>
      </c>
      <c r="AP106" s="162">
        <v>20</v>
      </c>
      <c r="AQ106" s="162" t="s">
        <v>278</v>
      </c>
      <c r="AR106" s="162">
        <v>24034</v>
      </c>
      <c r="AS106" s="162">
        <v>35031.17</v>
      </c>
      <c r="AT106" s="162">
        <v>5740.37</v>
      </c>
      <c r="AU106" s="162">
        <v>1954.14</v>
      </c>
      <c r="AV106" s="162" t="s">
        <v>278</v>
      </c>
      <c r="AW106" s="162">
        <v>42725.68</v>
      </c>
    </row>
    <row r="107" spans="1:49" ht="13.5" x14ac:dyDescent="0.25">
      <c r="A107" s="27" t="s">
        <v>248</v>
      </c>
      <c r="B107" s="25" t="s">
        <v>156</v>
      </c>
      <c r="C107" s="161">
        <v>139141</v>
      </c>
      <c r="D107" s="161">
        <v>1022</v>
      </c>
      <c r="E107" s="161">
        <v>1</v>
      </c>
      <c r="F107" s="161" t="s">
        <v>278</v>
      </c>
      <c r="G107" s="161">
        <v>140164</v>
      </c>
      <c r="H107" s="161">
        <v>251300.11</v>
      </c>
      <c r="I107" s="161">
        <v>13895.43</v>
      </c>
      <c r="J107" s="161">
        <v>62.99</v>
      </c>
      <c r="K107" s="161" t="s">
        <v>278</v>
      </c>
      <c r="L107" s="161">
        <v>265258.53000000003</v>
      </c>
      <c r="N107" s="80"/>
      <c r="O107" s="161">
        <v>183806</v>
      </c>
      <c r="P107" s="161">
        <v>2963</v>
      </c>
      <c r="Q107" s="161">
        <v>253</v>
      </c>
      <c r="R107" s="161">
        <v>27</v>
      </c>
      <c r="S107" s="161">
        <v>187049</v>
      </c>
      <c r="T107" s="161">
        <v>339183.52</v>
      </c>
      <c r="U107" s="161">
        <v>49995.38</v>
      </c>
      <c r="V107" s="161">
        <v>22219.78</v>
      </c>
      <c r="W107" s="161">
        <v>14080.09</v>
      </c>
      <c r="X107" s="161">
        <v>425478.77</v>
      </c>
      <c r="AA107" s="27" t="s">
        <v>248</v>
      </c>
      <c r="AB107" s="25" t="s">
        <v>156</v>
      </c>
      <c r="AC107" s="161">
        <v>139141</v>
      </c>
      <c r="AD107" s="161">
        <v>1022</v>
      </c>
      <c r="AE107" s="161">
        <v>1</v>
      </c>
      <c r="AF107" s="161" t="s">
        <v>278</v>
      </c>
      <c r="AG107" s="161">
        <v>140164</v>
      </c>
      <c r="AH107" s="161">
        <v>251300.11</v>
      </c>
      <c r="AI107" s="161">
        <v>13895.43</v>
      </c>
      <c r="AJ107" s="161">
        <v>62.99</v>
      </c>
      <c r="AK107" s="161" t="s">
        <v>278</v>
      </c>
      <c r="AL107" s="161">
        <v>265258.53000000003</v>
      </c>
      <c r="AM107" s="161"/>
      <c r="AN107" s="161">
        <v>183806</v>
      </c>
      <c r="AO107" s="161">
        <v>2963</v>
      </c>
      <c r="AP107" s="161">
        <v>253</v>
      </c>
      <c r="AQ107" s="161">
        <v>27</v>
      </c>
      <c r="AR107" s="161">
        <v>187049</v>
      </c>
      <c r="AS107" s="161">
        <v>339183.52</v>
      </c>
      <c r="AT107" s="161">
        <v>49995.38</v>
      </c>
      <c r="AU107" s="161">
        <v>22219.78</v>
      </c>
      <c r="AV107" s="161">
        <v>14080.09</v>
      </c>
      <c r="AW107" s="161">
        <v>425478.77</v>
      </c>
    </row>
    <row r="108" spans="1:49" ht="15" x14ac:dyDescent="0.25">
      <c r="A108" s="28" t="s">
        <v>296</v>
      </c>
      <c r="B108"/>
      <c r="C108"/>
      <c r="D108"/>
      <c r="E108"/>
      <c r="F108"/>
      <c r="G108"/>
      <c r="H108"/>
      <c r="I108"/>
      <c r="J108"/>
      <c r="K108"/>
      <c r="L108"/>
    </row>
  </sheetData>
  <mergeCells count="32">
    <mergeCell ref="AA9:AB9"/>
    <mergeCell ref="AA8:AB8"/>
    <mergeCell ref="AC8:AG8"/>
    <mergeCell ref="AH8:AL8"/>
    <mergeCell ref="AN8:AR8"/>
    <mergeCell ref="AS8:AW8"/>
    <mergeCell ref="AA6:AB6"/>
    <mergeCell ref="AC6:AW6"/>
    <mergeCell ref="AA7:AB7"/>
    <mergeCell ref="AC7:AL7"/>
    <mergeCell ref="AN7:AW7"/>
    <mergeCell ref="A3:B3"/>
    <mergeCell ref="C3:L3"/>
    <mergeCell ref="A4:B4"/>
    <mergeCell ref="C4:L4"/>
    <mergeCell ref="A5:B5"/>
    <mergeCell ref="C5:L5"/>
    <mergeCell ref="A9:B9"/>
    <mergeCell ref="A6:B6"/>
    <mergeCell ref="C6:L6"/>
    <mergeCell ref="A7:B7"/>
    <mergeCell ref="C7:L7"/>
    <mergeCell ref="A8:B8"/>
    <mergeCell ref="C8:G8"/>
    <mergeCell ref="H8:L8"/>
    <mergeCell ref="O8:S8"/>
    <mergeCell ref="T8:X8"/>
    <mergeCell ref="N6:X6"/>
    <mergeCell ref="O7:X7"/>
    <mergeCell ref="N3:X3"/>
    <mergeCell ref="N4:X4"/>
    <mergeCell ref="N5:X5"/>
  </mergeCells>
  <hyperlinks>
    <hyperlink ref="A2" r:id="rId1" display="http://dati.istat.it/OECDStat_Metadata/ShowMetadata.ashx?Dataset=DICA_ASIAUE1P&amp;ShowOnWeb=true&amp;Lang=it" xr:uid="{4CDC8E8D-3629-4808-9DAF-88A00DD551D7}"/>
    <hyperlink ref="A108" r:id="rId2" display="http://dativ7b.istat.it//index.aspx?DatasetCode=DICA_ASIAUE1P" xr:uid="{D14421E5-F33A-4537-BC73-031DD0E07410}"/>
    <hyperlink ref="A11" r:id="rId3" display="http://dati.istat.it/OECDStat_Metadata/ShowMetadata.ashx?Dataset=DICA_ASIAUE1P&amp;Coords=[D3].[0010]&amp;ShowOnWeb=true&amp;Lang=it" xr:uid="{922E5953-C1E3-4308-B1CC-A02D5387B3AE}"/>
    <hyperlink ref="A105" r:id="rId4" display="http://dati.istat.it/OECDStat_Metadata/ShowMetadata.ashx?Dataset=DICA_ASIAUE1P&amp;Coords=[D3].[S]&amp;ShowOnWeb=true&amp;Lang=it" xr:uid="{756077A0-0EA1-4737-98D4-595119C9DBD2}"/>
    <hyperlink ref="AC8" r:id="rId5" display="http://dati.istat.it/OECDStat_Metadata/ShowMetadata.ashx?Dataset=DICA_ASIAUE1P&amp;Coords=[D2].[AENTN]&amp;ShowOnWeb=true&amp;Lang=it" xr:uid="{CD69A934-4FF0-4664-903C-16E3DC369207}"/>
    <hyperlink ref="AH8" r:id="rId6" display="http://dati.istat.it/OECDStat_Metadata/ShowMetadata.ashx?Dataset=DICA_ASIAUE1P&amp;Coords=[D2].[AENTEMPDAA]&amp;ShowOnWeb=true&amp;Lang=it" xr:uid="{4059D406-18B0-479D-909C-A51BD7CEDE51}"/>
    <hyperlink ref="AN8" r:id="rId7" display="http://dati.istat.it/OECDStat_Metadata/ShowMetadata.ashx?Dataset=DICA_ASIAUE1P&amp;Coords=[D2].[AENTN]&amp;ShowOnWeb=true&amp;Lang=it" xr:uid="{28CDDDAE-B2A9-477F-A8CF-3C1646B7122D}"/>
    <hyperlink ref="AS8" r:id="rId8" display="http://dati.istat.it/OECDStat_Metadata/ShowMetadata.ashx?Dataset=DICA_ASIAUE1P&amp;Coords=[D2].[AENTEMPDAA]&amp;ShowOnWeb=true&amp;Lang=it" xr:uid="{79EE7AF2-A2E7-408C-9929-E1F7D36F3E68}"/>
    <hyperlink ref="AA11" r:id="rId9" display="http://dati.istat.it/OECDStat_Metadata/ShowMetadata.ashx?Dataset=DICA_ASIAUE1P&amp;Coords=[D3].[0010]&amp;ShowOnWeb=true&amp;Lang=it" xr:uid="{14BE6E37-F076-4D93-9DE8-418B5753C43B}"/>
    <hyperlink ref="AA105" r:id="rId10" display="http://dati.istat.it/OECDStat_Metadata/ShowMetadata.ashx?Dataset=DICA_ASIAUE1P&amp;Coords=[D3].[S]&amp;ShowOnWeb=true&amp;Lang=it" xr:uid="{0AAB0DBE-74BD-4135-9D5F-7EC90CD332C0}"/>
    <hyperlink ref="C8" r:id="rId11" display="http://dati.istat.it/OECDStat_Metadata/ShowMetadata.ashx?Dataset=DICA_ASIAUE1P&amp;Coords=[D2].[AENTN]&amp;ShowOnWeb=true&amp;Lang=it" xr:uid="{3B97BFB9-74FC-432D-B0DE-639A6A4F5369}"/>
    <hyperlink ref="H8" r:id="rId12" display="http://dati.istat.it/OECDStat_Metadata/ShowMetadata.ashx?Dataset=DICA_ASIAUE1P&amp;Coords=[D2].[AENTEMPDAA]&amp;ShowOnWeb=true&amp;Lang=it" xr:uid="{F64464C1-DD2F-40C9-9354-153434500C10}"/>
    <hyperlink ref="O8" r:id="rId13" display="http://dati.istat.it/OECDStat_Metadata/ShowMetadata.ashx?Dataset=DICA_ASIAUE1P&amp;Coords=[D2].[AENTN]&amp;ShowOnWeb=true&amp;Lang=it" xr:uid="{A28FBA15-F3EC-46F4-8510-B799DDAF7775}"/>
    <hyperlink ref="T8" r:id="rId14" display="http://dati.istat.it/OECDStat_Metadata/ShowMetadata.ashx?Dataset=DICA_ASIAUE1P&amp;Coords=[D2].[AENTEMPDAA]&amp;ShowOnWeb=true&amp;Lang=it" xr:uid="{64D5B939-08EA-4437-84D8-FB9A467FF6A0}"/>
  </hyperlinks>
  <pageMargins left="0.75" right="0.75" top="1" bottom="1" header="0.5" footer="0.5"/>
  <pageSetup orientation="portrait" r:id="rId1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1"/>
  <sheetViews>
    <sheetView showGridLines="0" topLeftCell="A2" zoomScale="90" zoomScaleNormal="90" workbookViewId="0">
      <selection activeCell="J25" sqref="J25"/>
    </sheetView>
  </sheetViews>
  <sheetFormatPr defaultRowHeight="12.75" x14ac:dyDescent="0.2"/>
  <cols>
    <col min="1" max="1" width="78" style="13" customWidth="1"/>
    <col min="2" max="2" width="2.42578125" style="13" customWidth="1"/>
    <col min="3" max="3" width="12.7109375" style="13" bestFit="1" customWidth="1"/>
    <col min="4" max="4" width="12.42578125" style="13" bestFit="1" customWidth="1"/>
    <col min="5" max="5" width="12.7109375" style="13" bestFit="1" customWidth="1"/>
    <col min="6" max="6" width="13" style="13" bestFit="1" customWidth="1"/>
    <col min="7" max="7" width="12.7109375" style="13" bestFit="1" customWidth="1"/>
    <col min="8" max="8" width="13" style="13" bestFit="1" customWidth="1"/>
    <col min="9" max="16384" width="9.140625" style="13"/>
  </cols>
  <sheetData>
    <row r="1" spans="1:8" hidden="1" x14ac:dyDescent="0.2">
      <c r="A1" s="12" t="e">
        <f ca="1">DotStatQuery(B1)</f>
        <v>#NAME?</v>
      </c>
      <c r="B1" s="12" t="s">
        <v>140</v>
      </c>
    </row>
    <row r="2" spans="1:8" ht="15" x14ac:dyDescent="0.25">
      <c r="A2" s="22" t="s">
        <v>141</v>
      </c>
      <c r="B2"/>
      <c r="C2"/>
      <c r="D2"/>
      <c r="E2"/>
      <c r="F2"/>
      <c r="G2"/>
      <c r="H2"/>
    </row>
    <row r="3" spans="1:8" x14ac:dyDescent="0.2">
      <c r="A3" s="176" t="s">
        <v>142</v>
      </c>
      <c r="B3" s="169"/>
      <c r="C3" s="168" t="s">
        <v>143</v>
      </c>
      <c r="D3" s="167"/>
      <c r="E3" s="167"/>
      <c r="F3" s="167"/>
      <c r="G3" s="167"/>
      <c r="H3" s="166"/>
    </row>
    <row r="4" spans="1:8" x14ac:dyDescent="0.2">
      <c r="A4" s="176" t="s">
        <v>144</v>
      </c>
      <c r="B4" s="169"/>
      <c r="C4" s="168" t="s">
        <v>145</v>
      </c>
      <c r="D4" s="167"/>
      <c r="E4" s="167"/>
      <c r="F4" s="167"/>
      <c r="G4" s="167"/>
      <c r="H4" s="166"/>
    </row>
    <row r="5" spans="1:8" ht="12.75" customHeight="1" x14ac:dyDescent="0.2">
      <c r="A5" s="176" t="s">
        <v>153</v>
      </c>
      <c r="B5" s="169"/>
      <c r="C5" s="168" t="s">
        <v>145</v>
      </c>
      <c r="D5" s="167"/>
      <c r="E5" s="167"/>
      <c r="F5" s="167"/>
      <c r="G5" s="167"/>
      <c r="H5" s="166"/>
    </row>
    <row r="6" spans="1:8" x14ac:dyDescent="0.2">
      <c r="A6" s="176" t="s">
        <v>149</v>
      </c>
      <c r="B6" s="169"/>
      <c r="C6" s="168" t="s">
        <v>329</v>
      </c>
      <c r="D6" s="167"/>
      <c r="E6" s="167"/>
      <c r="F6" s="167"/>
      <c r="G6" s="167"/>
      <c r="H6" s="166"/>
    </row>
    <row r="7" spans="1:8" ht="12.75" customHeight="1" x14ac:dyDescent="0.2">
      <c r="A7" s="176" t="s">
        <v>155</v>
      </c>
      <c r="B7" s="169"/>
      <c r="C7" s="165" t="s">
        <v>157</v>
      </c>
      <c r="D7" s="175"/>
      <c r="E7" s="175"/>
      <c r="F7" s="175"/>
      <c r="G7" s="175"/>
      <c r="H7" s="173"/>
    </row>
    <row r="8" spans="1:8" ht="12.75" customHeight="1" x14ac:dyDescent="0.2">
      <c r="A8" s="170" t="s">
        <v>150</v>
      </c>
      <c r="B8" s="171"/>
      <c r="C8" s="172" t="s">
        <v>151</v>
      </c>
      <c r="D8" s="174"/>
      <c r="E8" s="164"/>
      <c r="F8" s="172" t="s">
        <v>152</v>
      </c>
      <c r="G8" s="174"/>
      <c r="H8" s="164"/>
    </row>
    <row r="9" spans="1:8" x14ac:dyDescent="0.2">
      <c r="A9" s="170" t="s">
        <v>147</v>
      </c>
      <c r="B9" s="171"/>
      <c r="C9" s="186" t="s">
        <v>297</v>
      </c>
      <c r="D9" s="186" t="s">
        <v>148</v>
      </c>
      <c r="E9" s="186" t="s">
        <v>145</v>
      </c>
      <c r="F9" s="186" t="s">
        <v>297</v>
      </c>
      <c r="G9" s="186" t="s">
        <v>148</v>
      </c>
      <c r="H9" s="186" t="s">
        <v>145</v>
      </c>
    </row>
    <row r="10" spans="1:8" ht="13.5" x14ac:dyDescent="0.25">
      <c r="A10" s="187" t="s">
        <v>146</v>
      </c>
      <c r="B10" s="188" t="s">
        <v>156</v>
      </c>
      <c r="C10" s="188" t="s">
        <v>156</v>
      </c>
      <c r="D10" s="188" t="s">
        <v>156</v>
      </c>
      <c r="E10" s="188" t="s">
        <v>156</v>
      </c>
      <c r="F10" s="188" t="s">
        <v>156</v>
      </c>
      <c r="G10" s="188" t="s">
        <v>156</v>
      </c>
      <c r="H10" s="188" t="s">
        <v>156</v>
      </c>
    </row>
    <row r="11" spans="1:8" ht="13.5" x14ac:dyDescent="0.25">
      <c r="A11" s="189" t="s">
        <v>252</v>
      </c>
      <c r="B11" s="188" t="s">
        <v>156</v>
      </c>
      <c r="C11" s="183">
        <v>2023069</v>
      </c>
      <c r="D11" s="183">
        <v>766998</v>
      </c>
      <c r="E11" s="183">
        <v>2790067</v>
      </c>
      <c r="F11" s="183">
        <v>2727801.06</v>
      </c>
      <c r="G11" s="183">
        <v>1285401.48</v>
      </c>
      <c r="H11" s="183">
        <v>4013202.54</v>
      </c>
    </row>
    <row r="12" spans="1:8" ht="13.5" x14ac:dyDescent="0.25">
      <c r="A12" s="189" t="s">
        <v>253</v>
      </c>
      <c r="B12" s="188" t="s">
        <v>156</v>
      </c>
      <c r="C12" s="181">
        <v>161384</v>
      </c>
      <c r="D12" s="181">
        <v>123185</v>
      </c>
      <c r="E12" s="181">
        <v>284569</v>
      </c>
      <c r="F12" s="181">
        <v>587903.39</v>
      </c>
      <c r="G12" s="181">
        <v>504342.55</v>
      </c>
      <c r="H12" s="181">
        <v>1092245.94</v>
      </c>
    </row>
    <row r="13" spans="1:8" ht="13.5" x14ac:dyDescent="0.25">
      <c r="A13" s="189" t="s">
        <v>254</v>
      </c>
      <c r="B13" s="188" t="s">
        <v>156</v>
      </c>
      <c r="C13" s="183">
        <v>199957</v>
      </c>
      <c r="D13" s="183">
        <v>53262</v>
      </c>
      <c r="E13" s="183">
        <v>253219</v>
      </c>
      <c r="F13" s="183">
        <v>613142.91</v>
      </c>
      <c r="G13" s="183">
        <v>198773.16</v>
      </c>
      <c r="H13" s="183">
        <v>811916.07</v>
      </c>
    </row>
    <row r="14" spans="1:8" ht="13.5" x14ac:dyDescent="0.25">
      <c r="A14" s="189" t="s">
        <v>255</v>
      </c>
      <c r="B14" s="188" t="s">
        <v>156</v>
      </c>
      <c r="C14" s="181">
        <v>36801</v>
      </c>
      <c r="D14" s="181">
        <v>21</v>
      </c>
      <c r="E14" s="181">
        <v>36822</v>
      </c>
      <c r="F14" s="181">
        <v>156251.09</v>
      </c>
      <c r="G14" s="181">
        <v>56.07</v>
      </c>
      <c r="H14" s="181">
        <v>156307.16</v>
      </c>
    </row>
    <row r="15" spans="1:8" ht="13.5" x14ac:dyDescent="0.25">
      <c r="A15" s="189" t="s">
        <v>256</v>
      </c>
      <c r="B15" s="188" t="s">
        <v>156</v>
      </c>
      <c r="C15" s="183">
        <v>25855</v>
      </c>
      <c r="D15" s="183">
        <v>93</v>
      </c>
      <c r="E15" s="183">
        <v>25948</v>
      </c>
      <c r="F15" s="183">
        <v>3582977.24</v>
      </c>
      <c r="G15" s="183">
        <v>7194.56</v>
      </c>
      <c r="H15" s="183">
        <v>3590171.8</v>
      </c>
    </row>
    <row r="16" spans="1:8" ht="13.5" x14ac:dyDescent="0.25">
      <c r="A16" s="189" t="s">
        <v>257</v>
      </c>
      <c r="B16" s="188" t="s">
        <v>156</v>
      </c>
      <c r="C16" s="181">
        <v>881595</v>
      </c>
      <c r="D16" s="181">
        <v>86730</v>
      </c>
      <c r="E16" s="181">
        <v>968325</v>
      </c>
      <c r="F16" s="181">
        <v>5685971.2999999998</v>
      </c>
      <c r="G16" s="181">
        <v>533410.59</v>
      </c>
      <c r="H16" s="181">
        <v>6219381.8899999997</v>
      </c>
    </row>
    <row r="17" spans="1:8" ht="13.5" x14ac:dyDescent="0.25">
      <c r="A17" s="189" t="s">
        <v>258</v>
      </c>
      <c r="B17" s="188" t="s">
        <v>156</v>
      </c>
      <c r="C17" s="183">
        <v>14598</v>
      </c>
      <c r="D17" s="183">
        <v>45</v>
      </c>
      <c r="E17" s="183">
        <v>14643</v>
      </c>
      <c r="F17" s="183">
        <v>450216.81</v>
      </c>
      <c r="G17" s="183">
        <v>555.37</v>
      </c>
      <c r="H17" s="183">
        <v>450772.18</v>
      </c>
    </row>
    <row r="18" spans="1:8" ht="13.5" x14ac:dyDescent="0.25">
      <c r="A18" s="189" t="s">
        <v>259</v>
      </c>
      <c r="B18" s="188" t="s">
        <v>156</v>
      </c>
      <c r="C18" s="181">
        <v>34494</v>
      </c>
      <c r="D18" s="181">
        <v>1979</v>
      </c>
      <c r="E18" s="181">
        <v>36473</v>
      </c>
      <c r="F18" s="181">
        <v>632456.88</v>
      </c>
      <c r="G18" s="181">
        <v>11397.33</v>
      </c>
      <c r="H18" s="181">
        <v>643854.21</v>
      </c>
    </row>
    <row r="19" spans="1:8" ht="13.5" x14ac:dyDescent="0.25">
      <c r="A19" s="190" t="s">
        <v>260</v>
      </c>
      <c r="B19" s="188" t="s">
        <v>156</v>
      </c>
      <c r="C19" s="183">
        <v>16515</v>
      </c>
      <c r="D19" s="183">
        <v>726</v>
      </c>
      <c r="E19" s="183">
        <v>17241</v>
      </c>
      <c r="F19" s="183">
        <v>157424.76</v>
      </c>
      <c r="G19" s="183">
        <v>2629.65</v>
      </c>
      <c r="H19" s="183">
        <v>160054.41</v>
      </c>
    </row>
    <row r="20" spans="1:8" ht="13.5" x14ac:dyDescent="0.25">
      <c r="A20" s="189" t="s">
        <v>145</v>
      </c>
      <c r="B20" s="188" t="s">
        <v>156</v>
      </c>
      <c r="C20" s="181">
        <v>3394268</v>
      </c>
      <c r="D20" s="181">
        <v>1033039</v>
      </c>
      <c r="E20" s="181">
        <v>4427307</v>
      </c>
      <c r="F20" s="181">
        <v>14594145.439999999</v>
      </c>
      <c r="G20" s="181">
        <v>2543760.7599999998</v>
      </c>
      <c r="H20" s="181">
        <v>17137906.199999999</v>
      </c>
    </row>
    <row r="21" spans="1:8" ht="15" x14ac:dyDescent="0.25">
      <c r="A21" s="28"/>
      <c r="B21"/>
      <c r="C21"/>
      <c r="D21"/>
      <c r="E21"/>
      <c r="F21"/>
      <c r="G21"/>
      <c r="H21"/>
    </row>
  </sheetData>
  <mergeCells count="14">
    <mergeCell ref="A3:B3"/>
    <mergeCell ref="C3:H3"/>
    <mergeCell ref="A4:B4"/>
    <mergeCell ref="C4:H4"/>
    <mergeCell ref="A5:B5"/>
    <mergeCell ref="C5:H5"/>
    <mergeCell ref="A9:B9"/>
    <mergeCell ref="A6:B6"/>
    <mergeCell ref="C6:H6"/>
    <mergeCell ref="A7:B7"/>
    <mergeCell ref="C7:H7"/>
    <mergeCell ref="A8:B8"/>
    <mergeCell ref="C8:E8"/>
    <mergeCell ref="F8:H8"/>
  </mergeCells>
  <hyperlinks>
    <hyperlink ref="A2" r:id="rId1" display="http://dati.istat.it/OECDStat_Metadata/ShowMetadata.ashx?Dataset=DICA_ASIAUE1P&amp;ShowOnWeb=true&amp;Lang=it" xr:uid="{BADD4902-D44C-4294-A1FE-67B1E36B88D2}"/>
    <hyperlink ref="C7" r:id="rId2" display="http://dati.istat.it/OECDStat_Metadata/ShowMetadata.ashx?Dataset=DICA_ASIAUE1P&amp;Coords=[D3].[0010]&amp;ShowOnWeb=true&amp;Lang=it" xr:uid="{28553141-0FDA-437D-817D-4D62001B0006}"/>
    <hyperlink ref="C8" r:id="rId3" display="http://dati.istat.it/OECDStat_Metadata/ShowMetadata.ashx?Dataset=DICA_ASIAUE1P&amp;Coords=[D2].[AENTN]&amp;ShowOnWeb=true&amp;Lang=it" xr:uid="{B3AE3909-692B-4AD6-B676-36FEFD8EF262}"/>
    <hyperlink ref="F8" r:id="rId4" display="http://dati.istat.it/OECDStat_Metadata/ShowMetadata.ashx?Dataset=DICA_ASIAUE1P&amp;Coords=[D2].[AENTEMPDAA]&amp;ShowOnWeb=true&amp;Lang=it" xr:uid="{557BD46E-B1E1-4787-A0BE-E8552E5C8CCA}"/>
    <hyperlink ref="A19" r:id="rId5" display="http://dati.istat.it/OECDStat_Metadata/ShowMetadata.ashx?Dataset=DICA_ASIAUE1P&amp;Coords=[D5].[X15_16_19_23]&amp;ShowOnWeb=true&amp;Lang=it" xr:uid="{EA842024-EB80-4C4F-9217-70DCD66063C3}"/>
  </hyperlinks>
  <pageMargins left="0.75" right="0.75" top="1" bottom="1" header="0.5" footer="0.5"/>
  <pageSetup orientation="portrait" r:id="rId6"/>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sheetPr>
  <dimension ref="A2:AQ105"/>
  <sheetViews>
    <sheetView topLeftCell="C64" zoomScale="70" zoomScaleNormal="70" workbookViewId="0">
      <selection activeCell="D102" sqref="D102:F102"/>
    </sheetView>
  </sheetViews>
  <sheetFormatPr defaultRowHeight="13.5" x14ac:dyDescent="0.25"/>
  <cols>
    <col min="1" max="1" width="9.140625" style="84"/>
    <col min="2" max="2" width="1.85546875" style="84" customWidth="1"/>
    <col min="3" max="3" width="105.28515625" style="84" customWidth="1"/>
    <col min="4" max="9" width="15.7109375" style="84" customWidth="1"/>
    <col min="10" max="10" width="2" style="84" customWidth="1"/>
    <col min="11" max="12" width="9.140625" style="84"/>
    <col min="13" max="13" width="1.85546875" style="84" customWidth="1"/>
    <col min="14" max="14" width="105.7109375" style="84" customWidth="1"/>
    <col min="15" max="20" width="15.7109375" style="84" customWidth="1"/>
    <col min="21" max="21" width="2" style="84" customWidth="1"/>
    <col min="22" max="258" width="9.140625" style="84"/>
    <col min="259" max="259" width="35.85546875" style="84" customWidth="1"/>
    <col min="260" max="260" width="8.5703125" style="84" customWidth="1"/>
    <col min="261" max="261" width="9.140625" style="84"/>
    <col min="262" max="262" width="9" style="84" customWidth="1"/>
    <col min="263" max="263" width="11.28515625" style="84" customWidth="1"/>
    <col min="264" max="264" width="11" style="84" customWidth="1"/>
    <col min="265" max="265" width="10.85546875" style="84" customWidth="1"/>
    <col min="266" max="267" width="9.5703125" style="84" customWidth="1"/>
    <col min="268" max="514" width="9.140625" style="84"/>
    <col min="515" max="515" width="35.85546875" style="84" customWidth="1"/>
    <col min="516" max="516" width="8.5703125" style="84" customWidth="1"/>
    <col min="517" max="517" width="9.140625" style="84"/>
    <col min="518" max="518" width="9" style="84" customWidth="1"/>
    <col min="519" max="519" width="11.28515625" style="84" customWidth="1"/>
    <col min="520" max="520" width="11" style="84" customWidth="1"/>
    <col min="521" max="521" width="10.85546875" style="84" customWidth="1"/>
    <col min="522" max="523" width="9.5703125" style="84" customWidth="1"/>
    <col min="524" max="770" width="9.140625" style="84"/>
    <col min="771" max="771" width="35.85546875" style="84" customWidth="1"/>
    <col min="772" max="772" width="8.5703125" style="84" customWidth="1"/>
    <col min="773" max="773" width="9.140625" style="84"/>
    <col min="774" max="774" width="9" style="84" customWidth="1"/>
    <col min="775" max="775" width="11.28515625" style="84" customWidth="1"/>
    <col min="776" max="776" width="11" style="84" customWidth="1"/>
    <col min="777" max="777" width="10.85546875" style="84" customWidth="1"/>
    <col min="778" max="779" width="9.5703125" style="84" customWidth="1"/>
    <col min="780" max="1026" width="9.140625" style="84"/>
    <col min="1027" max="1027" width="35.85546875" style="84" customWidth="1"/>
    <col min="1028" max="1028" width="8.5703125" style="84" customWidth="1"/>
    <col min="1029" max="1029" width="9.140625" style="84"/>
    <col min="1030" max="1030" width="9" style="84" customWidth="1"/>
    <col min="1031" max="1031" width="11.28515625" style="84" customWidth="1"/>
    <col min="1032" max="1032" width="11" style="84" customWidth="1"/>
    <col min="1033" max="1033" width="10.85546875" style="84" customWidth="1"/>
    <col min="1034" max="1035" width="9.5703125" style="84" customWidth="1"/>
    <col min="1036" max="1282" width="9.140625" style="84"/>
    <col min="1283" max="1283" width="35.85546875" style="84" customWidth="1"/>
    <col min="1284" max="1284" width="8.5703125" style="84" customWidth="1"/>
    <col min="1285" max="1285" width="9.140625" style="84"/>
    <col min="1286" max="1286" width="9" style="84" customWidth="1"/>
    <col min="1287" max="1287" width="11.28515625" style="84" customWidth="1"/>
    <col min="1288" max="1288" width="11" style="84" customWidth="1"/>
    <col min="1289" max="1289" width="10.85546875" style="84" customWidth="1"/>
    <col min="1290" max="1291" width="9.5703125" style="84" customWidth="1"/>
    <col min="1292" max="1538" width="9.140625" style="84"/>
    <col min="1539" max="1539" width="35.85546875" style="84" customWidth="1"/>
    <col min="1540" max="1540" width="8.5703125" style="84" customWidth="1"/>
    <col min="1541" max="1541" width="9.140625" style="84"/>
    <col min="1542" max="1542" width="9" style="84" customWidth="1"/>
    <col min="1543" max="1543" width="11.28515625" style="84" customWidth="1"/>
    <col min="1544" max="1544" width="11" style="84" customWidth="1"/>
    <col min="1545" max="1545" width="10.85546875" style="84" customWidth="1"/>
    <col min="1546" max="1547" width="9.5703125" style="84" customWidth="1"/>
    <col min="1548" max="1794" width="9.140625" style="84"/>
    <col min="1795" max="1795" width="35.85546875" style="84" customWidth="1"/>
    <col min="1796" max="1796" width="8.5703125" style="84" customWidth="1"/>
    <col min="1797" max="1797" width="9.140625" style="84"/>
    <col min="1798" max="1798" width="9" style="84" customWidth="1"/>
    <col min="1799" max="1799" width="11.28515625" style="84" customWidth="1"/>
    <col min="1800" max="1800" width="11" style="84" customWidth="1"/>
    <col min="1801" max="1801" width="10.85546875" style="84" customWidth="1"/>
    <col min="1802" max="1803" width="9.5703125" style="84" customWidth="1"/>
    <col min="1804" max="2050" width="9.140625" style="84"/>
    <col min="2051" max="2051" width="35.85546875" style="84" customWidth="1"/>
    <col min="2052" max="2052" width="8.5703125" style="84" customWidth="1"/>
    <col min="2053" max="2053" width="9.140625" style="84"/>
    <col min="2054" max="2054" width="9" style="84" customWidth="1"/>
    <col min="2055" max="2055" width="11.28515625" style="84" customWidth="1"/>
    <col min="2056" max="2056" width="11" style="84" customWidth="1"/>
    <col min="2057" max="2057" width="10.85546875" style="84" customWidth="1"/>
    <col min="2058" max="2059" width="9.5703125" style="84" customWidth="1"/>
    <col min="2060" max="2306" width="9.140625" style="84"/>
    <col min="2307" max="2307" width="35.85546875" style="84" customWidth="1"/>
    <col min="2308" max="2308" width="8.5703125" style="84" customWidth="1"/>
    <col min="2309" max="2309" width="9.140625" style="84"/>
    <col min="2310" max="2310" width="9" style="84" customWidth="1"/>
    <col min="2311" max="2311" width="11.28515625" style="84" customWidth="1"/>
    <col min="2312" max="2312" width="11" style="84" customWidth="1"/>
    <col min="2313" max="2313" width="10.85546875" style="84" customWidth="1"/>
    <col min="2314" max="2315" width="9.5703125" style="84" customWidth="1"/>
    <col min="2316" max="2562" width="9.140625" style="84"/>
    <col min="2563" max="2563" width="35.85546875" style="84" customWidth="1"/>
    <col min="2564" max="2564" width="8.5703125" style="84" customWidth="1"/>
    <col min="2565" max="2565" width="9.140625" style="84"/>
    <col min="2566" max="2566" width="9" style="84" customWidth="1"/>
    <col min="2567" max="2567" width="11.28515625" style="84" customWidth="1"/>
    <col min="2568" max="2568" width="11" style="84" customWidth="1"/>
    <col min="2569" max="2569" width="10.85546875" style="84" customWidth="1"/>
    <col min="2570" max="2571" width="9.5703125" style="84" customWidth="1"/>
    <col min="2572" max="2818" width="9.140625" style="84"/>
    <col min="2819" max="2819" width="35.85546875" style="84" customWidth="1"/>
    <col min="2820" max="2820" width="8.5703125" style="84" customWidth="1"/>
    <col min="2821" max="2821" width="9.140625" style="84"/>
    <col min="2822" max="2822" width="9" style="84" customWidth="1"/>
    <col min="2823" max="2823" width="11.28515625" style="84" customWidth="1"/>
    <col min="2824" max="2824" width="11" style="84" customWidth="1"/>
    <col min="2825" max="2825" width="10.85546875" style="84" customWidth="1"/>
    <col min="2826" max="2827" width="9.5703125" style="84" customWidth="1"/>
    <col min="2828" max="3074" width="9.140625" style="84"/>
    <col min="3075" max="3075" width="35.85546875" style="84" customWidth="1"/>
    <col min="3076" max="3076" width="8.5703125" style="84" customWidth="1"/>
    <col min="3077" max="3077" width="9.140625" style="84"/>
    <col min="3078" max="3078" width="9" style="84" customWidth="1"/>
    <col min="3079" max="3079" width="11.28515625" style="84" customWidth="1"/>
    <col min="3080" max="3080" width="11" style="84" customWidth="1"/>
    <col min="3081" max="3081" width="10.85546875" style="84" customWidth="1"/>
    <col min="3082" max="3083" width="9.5703125" style="84" customWidth="1"/>
    <col min="3084" max="3330" width="9.140625" style="84"/>
    <col min="3331" max="3331" width="35.85546875" style="84" customWidth="1"/>
    <col min="3332" max="3332" width="8.5703125" style="84" customWidth="1"/>
    <col min="3333" max="3333" width="9.140625" style="84"/>
    <col min="3334" max="3334" width="9" style="84" customWidth="1"/>
    <col min="3335" max="3335" width="11.28515625" style="84" customWidth="1"/>
    <col min="3336" max="3336" width="11" style="84" customWidth="1"/>
    <col min="3337" max="3337" width="10.85546875" style="84" customWidth="1"/>
    <col min="3338" max="3339" width="9.5703125" style="84" customWidth="1"/>
    <col min="3340" max="3586" width="9.140625" style="84"/>
    <col min="3587" max="3587" width="35.85546875" style="84" customWidth="1"/>
    <col min="3588" max="3588" width="8.5703125" style="84" customWidth="1"/>
    <col min="3589" max="3589" width="9.140625" style="84"/>
    <col min="3590" max="3590" width="9" style="84" customWidth="1"/>
    <col min="3591" max="3591" width="11.28515625" style="84" customWidth="1"/>
    <col min="3592" max="3592" width="11" style="84" customWidth="1"/>
    <col min="3593" max="3593" width="10.85546875" style="84" customWidth="1"/>
    <col min="3594" max="3595" width="9.5703125" style="84" customWidth="1"/>
    <col min="3596" max="3842" width="9.140625" style="84"/>
    <col min="3843" max="3843" width="35.85546875" style="84" customWidth="1"/>
    <col min="3844" max="3844" width="8.5703125" style="84" customWidth="1"/>
    <col min="3845" max="3845" width="9.140625" style="84"/>
    <col min="3846" max="3846" width="9" style="84" customWidth="1"/>
    <col min="3847" max="3847" width="11.28515625" style="84" customWidth="1"/>
    <col min="3848" max="3848" width="11" style="84" customWidth="1"/>
    <col min="3849" max="3849" width="10.85546875" style="84" customWidth="1"/>
    <col min="3850" max="3851" width="9.5703125" style="84" customWidth="1"/>
    <col min="3852" max="4098" width="9.140625" style="84"/>
    <col min="4099" max="4099" width="35.85546875" style="84" customWidth="1"/>
    <col min="4100" max="4100" width="8.5703125" style="84" customWidth="1"/>
    <col min="4101" max="4101" width="9.140625" style="84"/>
    <col min="4102" max="4102" width="9" style="84" customWidth="1"/>
    <col min="4103" max="4103" width="11.28515625" style="84" customWidth="1"/>
    <col min="4104" max="4104" width="11" style="84" customWidth="1"/>
    <col min="4105" max="4105" width="10.85546875" style="84" customWidth="1"/>
    <col min="4106" max="4107" width="9.5703125" style="84" customWidth="1"/>
    <col min="4108" max="4354" width="9.140625" style="84"/>
    <col min="4355" max="4355" width="35.85546875" style="84" customWidth="1"/>
    <col min="4356" max="4356" width="8.5703125" style="84" customWidth="1"/>
    <col min="4357" max="4357" width="9.140625" style="84"/>
    <col min="4358" max="4358" width="9" style="84" customWidth="1"/>
    <col min="4359" max="4359" width="11.28515625" style="84" customWidth="1"/>
    <col min="4360" max="4360" width="11" style="84" customWidth="1"/>
    <col min="4361" max="4361" width="10.85546875" style="84" customWidth="1"/>
    <col min="4362" max="4363" width="9.5703125" style="84" customWidth="1"/>
    <col min="4364" max="4610" width="9.140625" style="84"/>
    <col min="4611" max="4611" width="35.85546875" style="84" customWidth="1"/>
    <col min="4612" max="4612" width="8.5703125" style="84" customWidth="1"/>
    <col min="4613" max="4613" width="9.140625" style="84"/>
    <col min="4614" max="4614" width="9" style="84" customWidth="1"/>
    <col min="4615" max="4615" width="11.28515625" style="84" customWidth="1"/>
    <col min="4616" max="4616" width="11" style="84" customWidth="1"/>
    <col min="4617" max="4617" width="10.85546875" style="84" customWidth="1"/>
    <col min="4618" max="4619" width="9.5703125" style="84" customWidth="1"/>
    <col min="4620" max="4866" width="9.140625" style="84"/>
    <col min="4867" max="4867" width="35.85546875" style="84" customWidth="1"/>
    <col min="4868" max="4868" width="8.5703125" style="84" customWidth="1"/>
    <col min="4869" max="4869" width="9.140625" style="84"/>
    <col min="4870" max="4870" width="9" style="84" customWidth="1"/>
    <col min="4871" max="4871" width="11.28515625" style="84" customWidth="1"/>
    <col min="4872" max="4872" width="11" style="84" customWidth="1"/>
    <col min="4873" max="4873" width="10.85546875" style="84" customWidth="1"/>
    <col min="4874" max="4875" width="9.5703125" style="84" customWidth="1"/>
    <col min="4876" max="5122" width="9.140625" style="84"/>
    <col min="5123" max="5123" width="35.85546875" style="84" customWidth="1"/>
    <col min="5124" max="5124" width="8.5703125" style="84" customWidth="1"/>
    <col min="5125" max="5125" width="9.140625" style="84"/>
    <col min="5126" max="5126" width="9" style="84" customWidth="1"/>
    <col min="5127" max="5127" width="11.28515625" style="84" customWidth="1"/>
    <col min="5128" max="5128" width="11" style="84" customWidth="1"/>
    <col min="5129" max="5129" width="10.85546875" style="84" customWidth="1"/>
    <col min="5130" max="5131" width="9.5703125" style="84" customWidth="1"/>
    <col min="5132" max="5378" width="9.140625" style="84"/>
    <col min="5379" max="5379" width="35.85546875" style="84" customWidth="1"/>
    <col min="5380" max="5380" width="8.5703125" style="84" customWidth="1"/>
    <col min="5381" max="5381" width="9.140625" style="84"/>
    <col min="5382" max="5382" width="9" style="84" customWidth="1"/>
    <col min="5383" max="5383" width="11.28515625" style="84" customWidth="1"/>
    <col min="5384" max="5384" width="11" style="84" customWidth="1"/>
    <col min="5385" max="5385" width="10.85546875" style="84" customWidth="1"/>
    <col min="5386" max="5387" width="9.5703125" style="84" customWidth="1"/>
    <col min="5388" max="5634" width="9.140625" style="84"/>
    <col min="5635" max="5635" width="35.85546875" style="84" customWidth="1"/>
    <col min="5636" max="5636" width="8.5703125" style="84" customWidth="1"/>
    <col min="5637" max="5637" width="9.140625" style="84"/>
    <col min="5638" max="5638" width="9" style="84" customWidth="1"/>
    <col min="5639" max="5639" width="11.28515625" style="84" customWidth="1"/>
    <col min="5640" max="5640" width="11" style="84" customWidth="1"/>
    <col min="5641" max="5641" width="10.85546875" style="84" customWidth="1"/>
    <col min="5642" max="5643" width="9.5703125" style="84" customWidth="1"/>
    <col min="5644" max="5890" width="9.140625" style="84"/>
    <col min="5891" max="5891" width="35.85546875" style="84" customWidth="1"/>
    <col min="5892" max="5892" width="8.5703125" style="84" customWidth="1"/>
    <col min="5893" max="5893" width="9.140625" style="84"/>
    <col min="5894" max="5894" width="9" style="84" customWidth="1"/>
    <col min="5895" max="5895" width="11.28515625" style="84" customWidth="1"/>
    <col min="5896" max="5896" width="11" style="84" customWidth="1"/>
    <col min="5897" max="5897" width="10.85546875" style="84" customWidth="1"/>
    <col min="5898" max="5899" width="9.5703125" style="84" customWidth="1"/>
    <col min="5900" max="6146" width="9.140625" style="84"/>
    <col min="6147" max="6147" width="35.85546875" style="84" customWidth="1"/>
    <col min="6148" max="6148" width="8.5703125" style="84" customWidth="1"/>
    <col min="6149" max="6149" width="9.140625" style="84"/>
    <col min="6150" max="6150" width="9" style="84" customWidth="1"/>
    <col min="6151" max="6151" width="11.28515625" style="84" customWidth="1"/>
    <col min="6152" max="6152" width="11" style="84" customWidth="1"/>
    <col min="6153" max="6153" width="10.85546875" style="84" customWidth="1"/>
    <col min="6154" max="6155" width="9.5703125" style="84" customWidth="1"/>
    <col min="6156" max="6402" width="9.140625" style="84"/>
    <col min="6403" max="6403" width="35.85546875" style="84" customWidth="1"/>
    <col min="6404" max="6404" width="8.5703125" style="84" customWidth="1"/>
    <col min="6405" max="6405" width="9.140625" style="84"/>
    <col min="6406" max="6406" width="9" style="84" customWidth="1"/>
    <col min="6407" max="6407" width="11.28515625" style="84" customWidth="1"/>
    <col min="6408" max="6408" width="11" style="84" customWidth="1"/>
    <col min="6409" max="6409" width="10.85546875" style="84" customWidth="1"/>
    <col min="6410" max="6411" width="9.5703125" style="84" customWidth="1"/>
    <col min="6412" max="6658" width="9.140625" style="84"/>
    <col min="6659" max="6659" width="35.85546875" style="84" customWidth="1"/>
    <col min="6660" max="6660" width="8.5703125" style="84" customWidth="1"/>
    <col min="6661" max="6661" width="9.140625" style="84"/>
    <col min="6662" max="6662" width="9" style="84" customWidth="1"/>
    <col min="6663" max="6663" width="11.28515625" style="84" customWidth="1"/>
    <col min="6664" max="6664" width="11" style="84" customWidth="1"/>
    <col min="6665" max="6665" width="10.85546875" style="84" customWidth="1"/>
    <col min="6666" max="6667" width="9.5703125" style="84" customWidth="1"/>
    <col min="6668" max="6914" width="9.140625" style="84"/>
    <col min="6915" max="6915" width="35.85546875" style="84" customWidth="1"/>
    <col min="6916" max="6916" width="8.5703125" style="84" customWidth="1"/>
    <col min="6917" max="6917" width="9.140625" style="84"/>
    <col min="6918" max="6918" width="9" style="84" customWidth="1"/>
    <col min="6919" max="6919" width="11.28515625" style="84" customWidth="1"/>
    <col min="6920" max="6920" width="11" style="84" customWidth="1"/>
    <col min="6921" max="6921" width="10.85546875" style="84" customWidth="1"/>
    <col min="6922" max="6923" width="9.5703125" style="84" customWidth="1"/>
    <col min="6924" max="7170" width="9.140625" style="84"/>
    <col min="7171" max="7171" width="35.85546875" style="84" customWidth="1"/>
    <col min="7172" max="7172" width="8.5703125" style="84" customWidth="1"/>
    <col min="7173" max="7173" width="9.140625" style="84"/>
    <col min="7174" max="7174" width="9" style="84" customWidth="1"/>
    <col min="7175" max="7175" width="11.28515625" style="84" customWidth="1"/>
    <col min="7176" max="7176" width="11" style="84" customWidth="1"/>
    <col min="7177" max="7177" width="10.85546875" style="84" customWidth="1"/>
    <col min="7178" max="7179" width="9.5703125" style="84" customWidth="1"/>
    <col min="7180" max="7426" width="9.140625" style="84"/>
    <col min="7427" max="7427" width="35.85546875" style="84" customWidth="1"/>
    <col min="7428" max="7428" width="8.5703125" style="84" customWidth="1"/>
    <col min="7429" max="7429" width="9.140625" style="84"/>
    <col min="7430" max="7430" width="9" style="84" customWidth="1"/>
    <col min="7431" max="7431" width="11.28515625" style="84" customWidth="1"/>
    <col min="7432" max="7432" width="11" style="84" customWidth="1"/>
    <col min="7433" max="7433" width="10.85546875" style="84" customWidth="1"/>
    <col min="7434" max="7435" width="9.5703125" style="84" customWidth="1"/>
    <col min="7436" max="7682" width="9.140625" style="84"/>
    <col min="7683" max="7683" width="35.85546875" style="84" customWidth="1"/>
    <col min="7684" max="7684" width="8.5703125" style="84" customWidth="1"/>
    <col min="7685" max="7685" width="9.140625" style="84"/>
    <col min="7686" max="7686" width="9" style="84" customWidth="1"/>
    <col min="7687" max="7687" width="11.28515625" style="84" customWidth="1"/>
    <col min="7688" max="7688" width="11" style="84" customWidth="1"/>
    <col min="7689" max="7689" width="10.85546875" style="84" customWidth="1"/>
    <col min="7690" max="7691" width="9.5703125" style="84" customWidth="1"/>
    <col min="7692" max="7938" width="9.140625" style="84"/>
    <col min="7939" max="7939" width="35.85546875" style="84" customWidth="1"/>
    <col min="7940" max="7940" width="8.5703125" style="84" customWidth="1"/>
    <col min="7941" max="7941" width="9.140625" style="84"/>
    <col min="7942" max="7942" width="9" style="84" customWidth="1"/>
    <col min="7943" max="7943" width="11.28515625" style="84" customWidth="1"/>
    <col min="7944" max="7944" width="11" style="84" customWidth="1"/>
    <col min="7945" max="7945" width="10.85546875" style="84" customWidth="1"/>
    <col min="7946" max="7947" width="9.5703125" style="84" customWidth="1"/>
    <col min="7948" max="8194" width="9.140625" style="84"/>
    <col min="8195" max="8195" width="35.85546875" style="84" customWidth="1"/>
    <col min="8196" max="8196" width="8.5703125" style="84" customWidth="1"/>
    <col min="8197" max="8197" width="9.140625" style="84"/>
    <col min="8198" max="8198" width="9" style="84" customWidth="1"/>
    <col min="8199" max="8199" width="11.28515625" style="84" customWidth="1"/>
    <col min="8200" max="8200" width="11" style="84" customWidth="1"/>
    <col min="8201" max="8201" width="10.85546875" style="84" customWidth="1"/>
    <col min="8202" max="8203" width="9.5703125" style="84" customWidth="1"/>
    <col min="8204" max="8450" width="9.140625" style="84"/>
    <col min="8451" max="8451" width="35.85546875" style="84" customWidth="1"/>
    <col min="8452" max="8452" width="8.5703125" style="84" customWidth="1"/>
    <col min="8453" max="8453" width="9.140625" style="84"/>
    <col min="8454" max="8454" width="9" style="84" customWidth="1"/>
    <col min="8455" max="8455" width="11.28515625" style="84" customWidth="1"/>
    <col min="8456" max="8456" width="11" style="84" customWidth="1"/>
    <col min="8457" max="8457" width="10.85546875" style="84" customWidth="1"/>
    <col min="8458" max="8459" width="9.5703125" style="84" customWidth="1"/>
    <col min="8460" max="8706" width="9.140625" style="84"/>
    <col min="8707" max="8707" width="35.85546875" style="84" customWidth="1"/>
    <col min="8708" max="8708" width="8.5703125" style="84" customWidth="1"/>
    <col min="8709" max="8709" width="9.140625" style="84"/>
    <col min="8710" max="8710" width="9" style="84" customWidth="1"/>
    <col min="8711" max="8711" width="11.28515625" style="84" customWidth="1"/>
    <col min="8712" max="8712" width="11" style="84" customWidth="1"/>
    <col min="8713" max="8713" width="10.85546875" style="84" customWidth="1"/>
    <col min="8714" max="8715" width="9.5703125" style="84" customWidth="1"/>
    <col min="8716" max="8962" width="9.140625" style="84"/>
    <col min="8963" max="8963" width="35.85546875" style="84" customWidth="1"/>
    <col min="8964" max="8964" width="8.5703125" style="84" customWidth="1"/>
    <col min="8965" max="8965" width="9.140625" style="84"/>
    <col min="8966" max="8966" width="9" style="84" customWidth="1"/>
    <col min="8967" max="8967" width="11.28515625" style="84" customWidth="1"/>
    <col min="8968" max="8968" width="11" style="84" customWidth="1"/>
    <col min="8969" max="8969" width="10.85546875" style="84" customWidth="1"/>
    <col min="8970" max="8971" width="9.5703125" style="84" customWidth="1"/>
    <col min="8972" max="9218" width="9.140625" style="84"/>
    <col min="9219" max="9219" width="35.85546875" style="84" customWidth="1"/>
    <col min="9220" max="9220" width="8.5703125" style="84" customWidth="1"/>
    <col min="9221" max="9221" width="9.140625" style="84"/>
    <col min="9222" max="9222" width="9" style="84" customWidth="1"/>
    <col min="9223" max="9223" width="11.28515625" style="84" customWidth="1"/>
    <col min="9224" max="9224" width="11" style="84" customWidth="1"/>
    <col min="9225" max="9225" width="10.85546875" style="84" customWidth="1"/>
    <col min="9226" max="9227" width="9.5703125" style="84" customWidth="1"/>
    <col min="9228" max="9474" width="9.140625" style="84"/>
    <col min="9475" max="9475" width="35.85546875" style="84" customWidth="1"/>
    <col min="9476" max="9476" width="8.5703125" style="84" customWidth="1"/>
    <col min="9477" max="9477" width="9.140625" style="84"/>
    <col min="9478" max="9478" width="9" style="84" customWidth="1"/>
    <col min="9479" max="9479" width="11.28515625" style="84" customWidth="1"/>
    <col min="9480" max="9480" width="11" style="84" customWidth="1"/>
    <col min="9481" max="9481" width="10.85546875" style="84" customWidth="1"/>
    <col min="9482" max="9483" width="9.5703125" style="84" customWidth="1"/>
    <col min="9484" max="9730" width="9.140625" style="84"/>
    <col min="9731" max="9731" width="35.85546875" style="84" customWidth="1"/>
    <col min="9732" max="9732" width="8.5703125" style="84" customWidth="1"/>
    <col min="9733" max="9733" width="9.140625" style="84"/>
    <col min="9734" max="9734" width="9" style="84" customWidth="1"/>
    <col min="9735" max="9735" width="11.28515625" style="84" customWidth="1"/>
    <col min="9736" max="9736" width="11" style="84" customWidth="1"/>
    <col min="9737" max="9737" width="10.85546875" style="84" customWidth="1"/>
    <col min="9738" max="9739" width="9.5703125" style="84" customWidth="1"/>
    <col min="9740" max="9986" width="9.140625" style="84"/>
    <col min="9987" max="9987" width="35.85546875" style="84" customWidth="1"/>
    <col min="9988" max="9988" width="8.5703125" style="84" customWidth="1"/>
    <col min="9989" max="9989" width="9.140625" style="84"/>
    <col min="9990" max="9990" width="9" style="84" customWidth="1"/>
    <col min="9991" max="9991" width="11.28515625" style="84" customWidth="1"/>
    <col min="9992" max="9992" width="11" style="84" customWidth="1"/>
    <col min="9993" max="9993" width="10.85546875" style="84" customWidth="1"/>
    <col min="9994" max="9995" width="9.5703125" style="84" customWidth="1"/>
    <col min="9996" max="10242" width="9.140625" style="84"/>
    <col min="10243" max="10243" width="35.85546875" style="84" customWidth="1"/>
    <col min="10244" max="10244" width="8.5703125" style="84" customWidth="1"/>
    <col min="10245" max="10245" width="9.140625" style="84"/>
    <col min="10246" max="10246" width="9" style="84" customWidth="1"/>
    <col min="10247" max="10247" width="11.28515625" style="84" customWidth="1"/>
    <col min="10248" max="10248" width="11" style="84" customWidth="1"/>
    <col min="10249" max="10249" width="10.85546875" style="84" customWidth="1"/>
    <col min="10250" max="10251" width="9.5703125" style="84" customWidth="1"/>
    <col min="10252" max="10498" width="9.140625" style="84"/>
    <col min="10499" max="10499" width="35.85546875" style="84" customWidth="1"/>
    <col min="10500" max="10500" width="8.5703125" style="84" customWidth="1"/>
    <col min="10501" max="10501" width="9.140625" style="84"/>
    <col min="10502" max="10502" width="9" style="84" customWidth="1"/>
    <col min="10503" max="10503" width="11.28515625" style="84" customWidth="1"/>
    <col min="10504" max="10504" width="11" style="84" customWidth="1"/>
    <col min="10505" max="10505" width="10.85546875" style="84" customWidth="1"/>
    <col min="10506" max="10507" width="9.5703125" style="84" customWidth="1"/>
    <col min="10508" max="10754" width="9.140625" style="84"/>
    <col min="10755" max="10755" width="35.85546875" style="84" customWidth="1"/>
    <col min="10756" max="10756" width="8.5703125" style="84" customWidth="1"/>
    <col min="10757" max="10757" width="9.140625" style="84"/>
    <col min="10758" max="10758" width="9" style="84" customWidth="1"/>
    <col min="10759" max="10759" width="11.28515625" style="84" customWidth="1"/>
    <col min="10760" max="10760" width="11" style="84" customWidth="1"/>
    <col min="10761" max="10761" width="10.85546875" style="84" customWidth="1"/>
    <col min="10762" max="10763" width="9.5703125" style="84" customWidth="1"/>
    <col min="10764" max="11010" width="9.140625" style="84"/>
    <col min="11011" max="11011" width="35.85546875" style="84" customWidth="1"/>
    <col min="11012" max="11012" width="8.5703125" style="84" customWidth="1"/>
    <col min="11013" max="11013" width="9.140625" style="84"/>
    <col min="11014" max="11014" width="9" style="84" customWidth="1"/>
    <col min="11015" max="11015" width="11.28515625" style="84" customWidth="1"/>
    <col min="11016" max="11016" width="11" style="84" customWidth="1"/>
    <col min="11017" max="11017" width="10.85546875" style="84" customWidth="1"/>
    <col min="11018" max="11019" width="9.5703125" style="84" customWidth="1"/>
    <col min="11020" max="11266" width="9.140625" style="84"/>
    <col min="11267" max="11267" width="35.85546875" style="84" customWidth="1"/>
    <col min="11268" max="11268" width="8.5703125" style="84" customWidth="1"/>
    <col min="11269" max="11269" width="9.140625" style="84"/>
    <col min="11270" max="11270" width="9" style="84" customWidth="1"/>
    <col min="11271" max="11271" width="11.28515625" style="84" customWidth="1"/>
    <col min="11272" max="11272" width="11" style="84" customWidth="1"/>
    <col min="11273" max="11273" width="10.85546875" style="84" customWidth="1"/>
    <col min="11274" max="11275" width="9.5703125" style="84" customWidth="1"/>
    <col min="11276" max="11522" width="9.140625" style="84"/>
    <col min="11523" max="11523" width="35.85546875" style="84" customWidth="1"/>
    <col min="11524" max="11524" width="8.5703125" style="84" customWidth="1"/>
    <col min="11525" max="11525" width="9.140625" style="84"/>
    <col min="11526" max="11526" width="9" style="84" customWidth="1"/>
    <col min="11527" max="11527" width="11.28515625" style="84" customWidth="1"/>
    <col min="11528" max="11528" width="11" style="84" customWidth="1"/>
    <col min="11529" max="11529" width="10.85546875" style="84" customWidth="1"/>
    <col min="11530" max="11531" width="9.5703125" style="84" customWidth="1"/>
    <col min="11532" max="11778" width="9.140625" style="84"/>
    <col min="11779" max="11779" width="35.85546875" style="84" customWidth="1"/>
    <col min="11780" max="11780" width="8.5703125" style="84" customWidth="1"/>
    <col min="11781" max="11781" width="9.140625" style="84"/>
    <col min="11782" max="11782" width="9" style="84" customWidth="1"/>
    <col min="11783" max="11783" width="11.28515625" style="84" customWidth="1"/>
    <col min="11784" max="11784" width="11" style="84" customWidth="1"/>
    <col min="11785" max="11785" width="10.85546875" style="84" customWidth="1"/>
    <col min="11786" max="11787" width="9.5703125" style="84" customWidth="1"/>
    <col min="11788" max="12034" width="9.140625" style="84"/>
    <col min="12035" max="12035" width="35.85546875" style="84" customWidth="1"/>
    <col min="12036" max="12036" width="8.5703125" style="84" customWidth="1"/>
    <col min="12037" max="12037" width="9.140625" style="84"/>
    <col min="12038" max="12038" width="9" style="84" customWidth="1"/>
    <col min="12039" max="12039" width="11.28515625" style="84" customWidth="1"/>
    <col min="12040" max="12040" width="11" style="84" customWidth="1"/>
    <col min="12041" max="12041" width="10.85546875" style="84" customWidth="1"/>
    <col min="12042" max="12043" width="9.5703125" style="84" customWidth="1"/>
    <col min="12044" max="12290" width="9.140625" style="84"/>
    <col min="12291" max="12291" width="35.85546875" style="84" customWidth="1"/>
    <col min="12292" max="12292" width="8.5703125" style="84" customWidth="1"/>
    <col min="12293" max="12293" width="9.140625" style="84"/>
    <col min="12294" max="12294" width="9" style="84" customWidth="1"/>
    <col min="12295" max="12295" width="11.28515625" style="84" customWidth="1"/>
    <col min="12296" max="12296" width="11" style="84" customWidth="1"/>
    <col min="12297" max="12297" width="10.85546875" style="84" customWidth="1"/>
    <col min="12298" max="12299" width="9.5703125" style="84" customWidth="1"/>
    <col min="12300" max="12546" width="9.140625" style="84"/>
    <col min="12547" max="12547" width="35.85546875" style="84" customWidth="1"/>
    <col min="12548" max="12548" width="8.5703125" style="84" customWidth="1"/>
    <col min="12549" max="12549" width="9.140625" style="84"/>
    <col min="12550" max="12550" width="9" style="84" customWidth="1"/>
    <col min="12551" max="12551" width="11.28515625" style="84" customWidth="1"/>
    <col min="12552" max="12552" width="11" style="84" customWidth="1"/>
    <col min="12553" max="12553" width="10.85546875" style="84" customWidth="1"/>
    <col min="12554" max="12555" width="9.5703125" style="84" customWidth="1"/>
    <col min="12556" max="12802" width="9.140625" style="84"/>
    <col min="12803" max="12803" width="35.85546875" style="84" customWidth="1"/>
    <col min="12804" max="12804" width="8.5703125" style="84" customWidth="1"/>
    <col min="12805" max="12805" width="9.140625" style="84"/>
    <col min="12806" max="12806" width="9" style="84" customWidth="1"/>
    <col min="12807" max="12807" width="11.28515625" style="84" customWidth="1"/>
    <col min="12808" max="12808" width="11" style="84" customWidth="1"/>
    <col min="12809" max="12809" width="10.85546875" style="84" customWidth="1"/>
    <col min="12810" max="12811" width="9.5703125" style="84" customWidth="1"/>
    <col min="12812" max="13058" width="9.140625" style="84"/>
    <col min="13059" max="13059" width="35.85546875" style="84" customWidth="1"/>
    <col min="13060" max="13060" width="8.5703125" style="84" customWidth="1"/>
    <col min="13061" max="13061" width="9.140625" style="84"/>
    <col min="13062" max="13062" width="9" style="84" customWidth="1"/>
    <col min="13063" max="13063" width="11.28515625" style="84" customWidth="1"/>
    <col min="13064" max="13064" width="11" style="84" customWidth="1"/>
    <col min="13065" max="13065" width="10.85546875" style="84" customWidth="1"/>
    <col min="13066" max="13067" width="9.5703125" style="84" customWidth="1"/>
    <col min="13068" max="13314" width="9.140625" style="84"/>
    <col min="13315" max="13315" width="35.85546875" style="84" customWidth="1"/>
    <col min="13316" max="13316" width="8.5703125" style="84" customWidth="1"/>
    <col min="13317" max="13317" width="9.140625" style="84"/>
    <col min="13318" max="13318" width="9" style="84" customWidth="1"/>
    <col min="13319" max="13319" width="11.28515625" style="84" customWidth="1"/>
    <col min="13320" max="13320" width="11" style="84" customWidth="1"/>
    <col min="13321" max="13321" width="10.85546875" style="84" customWidth="1"/>
    <col min="13322" max="13323" width="9.5703125" style="84" customWidth="1"/>
    <col min="13324" max="13570" width="9.140625" style="84"/>
    <col min="13571" max="13571" width="35.85546875" style="84" customWidth="1"/>
    <col min="13572" max="13572" width="8.5703125" style="84" customWidth="1"/>
    <col min="13573" max="13573" width="9.140625" style="84"/>
    <col min="13574" max="13574" width="9" style="84" customWidth="1"/>
    <col min="13575" max="13575" width="11.28515625" style="84" customWidth="1"/>
    <col min="13576" max="13576" width="11" style="84" customWidth="1"/>
    <col min="13577" max="13577" width="10.85546875" style="84" customWidth="1"/>
    <col min="13578" max="13579" width="9.5703125" style="84" customWidth="1"/>
    <col min="13580" max="13826" width="9.140625" style="84"/>
    <col min="13827" max="13827" width="35.85546875" style="84" customWidth="1"/>
    <col min="13828" max="13828" width="8.5703125" style="84" customWidth="1"/>
    <col min="13829" max="13829" width="9.140625" style="84"/>
    <col min="13830" max="13830" width="9" style="84" customWidth="1"/>
    <col min="13831" max="13831" width="11.28515625" style="84" customWidth="1"/>
    <col min="13832" max="13832" width="11" style="84" customWidth="1"/>
    <col min="13833" max="13833" width="10.85546875" style="84" customWidth="1"/>
    <col min="13834" max="13835" width="9.5703125" style="84" customWidth="1"/>
    <col min="13836" max="14082" width="9.140625" style="84"/>
    <col min="14083" max="14083" width="35.85546875" style="84" customWidth="1"/>
    <col min="14084" max="14084" width="8.5703125" style="84" customWidth="1"/>
    <col min="14085" max="14085" width="9.140625" style="84"/>
    <col min="14086" max="14086" width="9" style="84" customWidth="1"/>
    <col min="14087" max="14087" width="11.28515625" style="84" customWidth="1"/>
    <col min="14088" max="14088" width="11" style="84" customWidth="1"/>
    <col min="14089" max="14089" width="10.85546875" style="84" customWidth="1"/>
    <col min="14090" max="14091" width="9.5703125" style="84" customWidth="1"/>
    <col min="14092" max="14338" width="9.140625" style="84"/>
    <col min="14339" max="14339" width="35.85546875" style="84" customWidth="1"/>
    <col min="14340" max="14340" width="8.5703125" style="84" customWidth="1"/>
    <col min="14341" max="14341" width="9.140625" style="84"/>
    <col min="14342" max="14342" width="9" style="84" customWidth="1"/>
    <col min="14343" max="14343" width="11.28515625" style="84" customWidth="1"/>
    <col min="14344" max="14344" width="11" style="84" customWidth="1"/>
    <col min="14345" max="14345" width="10.85546875" style="84" customWidth="1"/>
    <col min="14346" max="14347" width="9.5703125" style="84" customWidth="1"/>
    <col min="14348" max="14594" width="9.140625" style="84"/>
    <col min="14595" max="14595" width="35.85546875" style="84" customWidth="1"/>
    <col min="14596" max="14596" width="8.5703125" style="84" customWidth="1"/>
    <col min="14597" max="14597" width="9.140625" style="84"/>
    <col min="14598" max="14598" width="9" style="84" customWidth="1"/>
    <col min="14599" max="14599" width="11.28515625" style="84" customWidth="1"/>
    <col min="14600" max="14600" width="11" style="84" customWidth="1"/>
    <col min="14601" max="14601" width="10.85546875" style="84" customWidth="1"/>
    <col min="14602" max="14603" width="9.5703125" style="84" customWidth="1"/>
    <col min="14604" max="14850" width="9.140625" style="84"/>
    <col min="14851" max="14851" width="35.85546875" style="84" customWidth="1"/>
    <col min="14852" max="14852" width="8.5703125" style="84" customWidth="1"/>
    <col min="14853" max="14853" width="9.140625" style="84"/>
    <col min="14854" max="14854" width="9" style="84" customWidth="1"/>
    <col min="14855" max="14855" width="11.28515625" style="84" customWidth="1"/>
    <col min="14856" max="14856" width="11" style="84" customWidth="1"/>
    <col min="14857" max="14857" width="10.85546875" style="84" customWidth="1"/>
    <col min="14858" max="14859" width="9.5703125" style="84" customWidth="1"/>
    <col min="14860" max="15106" width="9.140625" style="84"/>
    <col min="15107" max="15107" width="35.85546875" style="84" customWidth="1"/>
    <col min="15108" max="15108" width="8.5703125" style="84" customWidth="1"/>
    <col min="15109" max="15109" width="9.140625" style="84"/>
    <col min="15110" max="15110" width="9" style="84" customWidth="1"/>
    <col min="15111" max="15111" width="11.28515625" style="84" customWidth="1"/>
    <col min="15112" max="15112" width="11" style="84" customWidth="1"/>
    <col min="15113" max="15113" width="10.85546875" style="84" customWidth="1"/>
    <col min="15114" max="15115" width="9.5703125" style="84" customWidth="1"/>
    <col min="15116" max="15362" width="9.140625" style="84"/>
    <col min="15363" max="15363" width="35.85546875" style="84" customWidth="1"/>
    <col min="15364" max="15364" width="8.5703125" style="84" customWidth="1"/>
    <col min="15365" max="15365" width="9.140625" style="84"/>
    <col min="15366" max="15366" width="9" style="84" customWidth="1"/>
    <col min="15367" max="15367" width="11.28515625" style="84" customWidth="1"/>
    <col min="15368" max="15368" width="11" style="84" customWidth="1"/>
    <col min="15369" max="15369" width="10.85546875" style="84" customWidth="1"/>
    <col min="15370" max="15371" width="9.5703125" style="84" customWidth="1"/>
    <col min="15372" max="15618" width="9.140625" style="84"/>
    <col min="15619" max="15619" width="35.85546875" style="84" customWidth="1"/>
    <col min="15620" max="15620" width="8.5703125" style="84" customWidth="1"/>
    <col min="15621" max="15621" width="9.140625" style="84"/>
    <col min="15622" max="15622" width="9" style="84" customWidth="1"/>
    <col min="15623" max="15623" width="11.28515625" style="84" customWidth="1"/>
    <col min="15624" max="15624" width="11" style="84" customWidth="1"/>
    <col min="15625" max="15625" width="10.85546875" style="84" customWidth="1"/>
    <col min="15626" max="15627" width="9.5703125" style="84" customWidth="1"/>
    <col min="15628" max="15874" width="9.140625" style="84"/>
    <col min="15875" max="15875" width="35.85546875" style="84" customWidth="1"/>
    <col min="15876" max="15876" width="8.5703125" style="84" customWidth="1"/>
    <col min="15877" max="15877" width="9.140625" style="84"/>
    <col min="15878" max="15878" width="9" style="84" customWidth="1"/>
    <col min="15879" max="15879" width="11.28515625" style="84" customWidth="1"/>
    <col min="15880" max="15880" width="11" style="84" customWidth="1"/>
    <col min="15881" max="15881" width="10.85546875" style="84" customWidth="1"/>
    <col min="15882" max="15883" width="9.5703125" style="84" customWidth="1"/>
    <col min="15884" max="16130" width="9.140625" style="84"/>
    <col min="16131" max="16131" width="35.85546875" style="84" customWidth="1"/>
    <col min="16132" max="16132" width="8.5703125" style="84" customWidth="1"/>
    <col min="16133" max="16133" width="9.140625" style="84"/>
    <col min="16134" max="16134" width="9" style="84" customWidth="1"/>
    <col min="16135" max="16135" width="11.28515625" style="84" customWidth="1"/>
    <col min="16136" max="16136" width="11" style="84" customWidth="1"/>
    <col min="16137" max="16137" width="10.85546875" style="84" customWidth="1"/>
    <col min="16138" max="16139" width="9.5703125" style="84" customWidth="1"/>
    <col min="16140" max="16384" width="9.140625" style="84"/>
  </cols>
  <sheetData>
    <row r="2" spans="1:43" ht="18.75" x14ac:dyDescent="0.3">
      <c r="C2" s="86" t="s">
        <v>312</v>
      </c>
      <c r="N2" s="86" t="s">
        <v>313</v>
      </c>
    </row>
    <row r="3" spans="1:43" customFormat="1" ht="15" x14ac:dyDescent="0.25">
      <c r="A3" s="137"/>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row>
    <row r="4" spans="1:43" s="85" customFormat="1" ht="18.75" x14ac:dyDescent="0.3">
      <c r="C4" s="86" t="s">
        <v>118</v>
      </c>
      <c r="D4" s="87"/>
      <c r="E4" s="87"/>
      <c r="F4" s="87"/>
      <c r="G4" s="87"/>
      <c r="H4" s="87"/>
      <c r="N4" s="86" t="s">
        <v>120</v>
      </c>
    </row>
    <row r="5" spans="1:43" s="85" customFormat="1" ht="15.75" x14ac:dyDescent="0.25">
      <c r="C5" s="87" t="s">
        <v>324</v>
      </c>
      <c r="D5" s="87"/>
      <c r="E5" s="87"/>
      <c r="F5" s="87"/>
      <c r="G5" s="87"/>
      <c r="H5" s="87"/>
      <c r="N5" s="87" t="s">
        <v>324</v>
      </c>
    </row>
    <row r="6" spans="1:43" ht="15.75" x14ac:dyDescent="0.25">
      <c r="C6" s="88" t="s">
        <v>115</v>
      </c>
      <c r="D6" s="88"/>
      <c r="E6" s="88"/>
      <c r="F6" s="88"/>
      <c r="G6" s="88"/>
      <c r="H6" s="88"/>
      <c r="N6" s="88" t="s">
        <v>115</v>
      </c>
    </row>
    <row r="7" spans="1:43" ht="20.100000000000001" customHeight="1" x14ac:dyDescent="0.25">
      <c r="C7" s="89" t="s">
        <v>1</v>
      </c>
      <c r="D7" s="90" t="s">
        <v>109</v>
      </c>
      <c r="E7" s="91" t="s">
        <v>110</v>
      </c>
      <c r="F7" s="90" t="s">
        <v>111</v>
      </c>
      <c r="G7" s="90" t="s">
        <v>112</v>
      </c>
      <c r="H7" s="90" t="s">
        <v>113</v>
      </c>
      <c r="I7" s="90" t="s">
        <v>114</v>
      </c>
      <c r="J7" s="138"/>
      <c r="N7" s="89" t="s">
        <v>1</v>
      </c>
      <c r="O7" s="90" t="s">
        <v>109</v>
      </c>
      <c r="P7" s="91" t="s">
        <v>110</v>
      </c>
      <c r="Q7" s="90" t="s">
        <v>111</v>
      </c>
      <c r="R7" s="90" t="s">
        <v>112</v>
      </c>
      <c r="S7" s="90" t="s">
        <v>113</v>
      </c>
      <c r="T7" s="90" t="s">
        <v>114</v>
      </c>
    </row>
    <row r="8" spans="1:43" ht="3" customHeight="1" x14ac:dyDescent="0.25">
      <c r="C8" s="88"/>
      <c r="D8" s="139"/>
      <c r="E8" s="139"/>
      <c r="F8" s="139"/>
      <c r="G8" s="139"/>
      <c r="H8" s="139"/>
      <c r="I8" s="139"/>
      <c r="J8" s="139"/>
    </row>
    <row r="9" spans="1:43" ht="15.75" x14ac:dyDescent="0.25">
      <c r="C9" s="93" t="s">
        <v>7</v>
      </c>
      <c r="D9" s="94">
        <f>+'Tav.9a (0-9)'!B6</f>
        <v>1335</v>
      </c>
      <c r="E9" s="94">
        <f>+'Tav.9b (10-19)'!B6</f>
        <v>254</v>
      </c>
      <c r="F9" s="94">
        <f>+'Tav.9c (20-49)'!B6</f>
        <v>0</v>
      </c>
      <c r="G9" s="94">
        <f>+'Tav.9d (50-249)'!B6</f>
        <v>44</v>
      </c>
      <c r="H9" s="94">
        <f>+'Tav.9e (250+)'!B6</f>
        <v>0</v>
      </c>
      <c r="I9" s="94">
        <f>+'Tav.9 (totale)'!B6</f>
        <v>1745</v>
      </c>
      <c r="J9" s="94"/>
      <c r="K9" s="95"/>
      <c r="L9" s="95"/>
      <c r="M9" s="96"/>
      <c r="N9" s="93" t="s">
        <v>7</v>
      </c>
      <c r="O9" s="97">
        <f>+D9/$I9*100</f>
        <v>76.504297994269336</v>
      </c>
      <c r="P9" s="97">
        <f t="shared" ref="P9:T9" si="0">+E9/$I9*100</f>
        <v>14.555873925501434</v>
      </c>
      <c r="Q9" s="97" t="s">
        <v>11</v>
      </c>
      <c r="R9" s="97">
        <f t="shared" si="0"/>
        <v>2.5214899713467047</v>
      </c>
      <c r="S9" s="97" t="s">
        <v>11</v>
      </c>
      <c r="T9" s="97">
        <f t="shared" si="0"/>
        <v>100</v>
      </c>
    </row>
    <row r="10" spans="1:43" ht="15.75" x14ac:dyDescent="0.25">
      <c r="C10" s="93" t="s">
        <v>8</v>
      </c>
      <c r="D10" s="94">
        <f>+'Tav.9a (0-9)'!B7</f>
        <v>0</v>
      </c>
      <c r="E10" s="94">
        <f>+'Tav.9b (10-19)'!B7</f>
        <v>0</v>
      </c>
      <c r="F10" s="94">
        <f>+'Tav.9c (20-49)'!B7</f>
        <v>0</v>
      </c>
      <c r="G10" s="94">
        <f>+'Tav.9d (50-249)'!B7</f>
        <v>0</v>
      </c>
      <c r="H10" s="94">
        <f>+'Tav.9e (250+)'!B7</f>
        <v>0</v>
      </c>
      <c r="I10" s="94">
        <f>+'Tav.9 (totale)'!B7</f>
        <v>0</v>
      </c>
      <c r="J10" s="94"/>
      <c r="K10" s="95"/>
      <c r="L10" s="95"/>
      <c r="N10" s="93" t="s">
        <v>8</v>
      </c>
      <c r="O10" s="97" t="s">
        <v>11</v>
      </c>
      <c r="P10" s="97" t="s">
        <v>11</v>
      </c>
      <c r="Q10" s="97" t="s">
        <v>11</v>
      </c>
      <c r="R10" s="97" t="s">
        <v>11</v>
      </c>
      <c r="S10" s="97" t="s">
        <v>11</v>
      </c>
      <c r="T10" s="97" t="s">
        <v>11</v>
      </c>
    </row>
    <row r="11" spans="1:43" ht="15.75" x14ac:dyDescent="0.25">
      <c r="C11" s="93" t="s">
        <v>9</v>
      </c>
      <c r="D11" s="94">
        <f>+'Tav.9a (0-9)'!B8</f>
        <v>6</v>
      </c>
      <c r="E11" s="94">
        <f>+'Tav.9b (10-19)'!B8</f>
        <v>0</v>
      </c>
      <c r="F11" s="94" t="str">
        <f>+'Tav.9c (20-49)'!B8</f>
        <v>*</v>
      </c>
      <c r="G11" s="94" t="str">
        <f>+'Tav.9d (50-249)'!B8</f>
        <v>*</v>
      </c>
      <c r="H11" s="94" t="str">
        <f>+'Tav.9e (250+)'!B8</f>
        <v>*</v>
      </c>
      <c r="I11" s="94">
        <f>+'Tav.9 (totale)'!B8</f>
        <v>12</v>
      </c>
      <c r="J11" s="94"/>
      <c r="K11" s="95"/>
      <c r="L11" s="95"/>
      <c r="M11" s="96"/>
      <c r="N11" s="93" t="s">
        <v>9</v>
      </c>
      <c r="O11" s="97">
        <f t="shared" ref="O11:O73" si="1">+D11/$I11*100</f>
        <v>50</v>
      </c>
      <c r="P11" s="97" t="s">
        <v>11</v>
      </c>
      <c r="Q11" s="97" t="s">
        <v>11</v>
      </c>
      <c r="R11" s="97" t="s">
        <v>11</v>
      </c>
      <c r="S11" s="97" t="s">
        <v>11</v>
      </c>
      <c r="T11" s="97">
        <f t="shared" ref="T11:T73" si="2">+I11/$I11*100</f>
        <v>100</v>
      </c>
    </row>
    <row r="12" spans="1:43" ht="15.75" x14ac:dyDescent="0.25">
      <c r="C12" s="93" t="s">
        <v>10</v>
      </c>
      <c r="D12" s="94" t="str">
        <f>+'Tav.9a (0-9)'!B9</f>
        <v>*</v>
      </c>
      <c r="E12" s="94">
        <f>+'Tav.9b (10-19)'!B9</f>
        <v>0</v>
      </c>
      <c r="F12" s="94">
        <f>+'Tav.9c (20-49)'!B9</f>
        <v>0</v>
      </c>
      <c r="G12" s="94">
        <f>+'Tav.9d (50-249)'!B9</f>
        <v>0</v>
      </c>
      <c r="H12" s="94">
        <f>+'Tav.9e (250+)'!B9</f>
        <v>0</v>
      </c>
      <c r="I12" s="94" t="str">
        <f>+'Tav.9 (totale)'!B9</f>
        <v>*</v>
      </c>
      <c r="J12" s="94"/>
      <c r="K12" s="95"/>
      <c r="L12" s="95"/>
      <c r="N12" s="93" t="s">
        <v>10</v>
      </c>
      <c r="O12" s="97" t="s">
        <v>11</v>
      </c>
      <c r="P12" s="97" t="s">
        <v>11</v>
      </c>
      <c r="Q12" s="97" t="s">
        <v>11</v>
      </c>
      <c r="R12" s="97" t="s">
        <v>11</v>
      </c>
      <c r="S12" s="97" t="s">
        <v>11</v>
      </c>
      <c r="T12" s="97" t="s">
        <v>11</v>
      </c>
    </row>
    <row r="13" spans="1:43" ht="14.25" customHeight="1" x14ac:dyDescent="0.25">
      <c r="C13" s="93" t="s">
        <v>12</v>
      </c>
      <c r="D13" s="94">
        <f>+'Tav.9a (0-9)'!B10</f>
        <v>1310</v>
      </c>
      <c r="E13" s="94">
        <f>+'Tav.9b (10-19)'!B10</f>
        <v>251</v>
      </c>
      <c r="F13" s="94">
        <f>+'Tav.9c (20-49)'!B10</f>
        <v>103</v>
      </c>
      <c r="G13" s="94" t="str">
        <f>+'Tav.9d (50-249)'!B10</f>
        <v>*</v>
      </c>
      <c r="H13" s="94" t="str">
        <f>+'Tav.9e (250+)'!B10</f>
        <v>*</v>
      </c>
      <c r="I13" s="94">
        <f>+'Tav.9 (totale)'!B10</f>
        <v>1697</v>
      </c>
      <c r="J13" s="94"/>
      <c r="K13" s="95"/>
      <c r="L13" s="95"/>
      <c r="M13" s="96"/>
      <c r="N13" s="93" t="s">
        <v>12</v>
      </c>
      <c r="O13" s="97">
        <f t="shared" si="1"/>
        <v>77.195050088391284</v>
      </c>
      <c r="P13" s="97">
        <f t="shared" ref="P12:P73" si="3">+E13/$I13*100</f>
        <v>14.790807307012374</v>
      </c>
      <c r="Q13" s="97">
        <f t="shared" ref="Q12:Q73" si="4">+F13/$I13*100</f>
        <v>6.0695344725987033</v>
      </c>
      <c r="R13" s="97" t="s">
        <v>11</v>
      </c>
      <c r="S13" s="97" t="s">
        <v>11</v>
      </c>
      <c r="T13" s="97">
        <f t="shared" si="2"/>
        <v>100</v>
      </c>
    </row>
    <row r="14" spans="1:43" ht="15.75" x14ac:dyDescent="0.25">
      <c r="C14" s="93" t="s">
        <v>13</v>
      </c>
      <c r="D14" s="94" t="str">
        <f>+'Tav.9a (0-9)'!B11</f>
        <v>*</v>
      </c>
      <c r="E14" s="94">
        <f>+'Tav.9b (10-19)'!B11</f>
        <v>3</v>
      </c>
      <c r="F14" s="94">
        <f>+'Tav.9c (20-49)'!B11</f>
        <v>4</v>
      </c>
      <c r="G14" s="94">
        <f>+'Tav.9d (50-249)'!B11</f>
        <v>10</v>
      </c>
      <c r="H14" s="94">
        <f>+'Tav.9e (250+)'!B11</f>
        <v>0</v>
      </c>
      <c r="I14" s="94" t="str">
        <f>+'Tav.9 (totale)'!B11</f>
        <v>*</v>
      </c>
      <c r="J14" s="94"/>
      <c r="K14" s="95"/>
      <c r="L14" s="95"/>
      <c r="M14" s="96"/>
      <c r="N14" s="93" t="s">
        <v>13</v>
      </c>
      <c r="O14" s="97" t="s">
        <v>11</v>
      </c>
      <c r="P14" s="97" t="s">
        <v>11</v>
      </c>
      <c r="Q14" s="97" t="s">
        <v>11</v>
      </c>
      <c r="R14" s="97" t="s">
        <v>11</v>
      </c>
      <c r="S14" s="97" t="s">
        <v>11</v>
      </c>
      <c r="T14" s="97" t="s">
        <v>11</v>
      </c>
    </row>
    <row r="15" spans="1:43" ht="15.75" x14ac:dyDescent="0.25">
      <c r="C15" s="93" t="s">
        <v>14</v>
      </c>
      <c r="D15" s="94">
        <f>+'Tav.9a (0-9)'!B12</f>
        <v>295514</v>
      </c>
      <c r="E15" s="94">
        <f>+'Tav.9b (10-19)'!B12</f>
        <v>36672</v>
      </c>
      <c r="F15" s="94">
        <f>+'Tav.9c (20-49)'!B12</f>
        <v>18624</v>
      </c>
      <c r="G15" s="94">
        <f>+'Tav.9d (50-249)'!B12</f>
        <v>8684</v>
      </c>
      <c r="H15" s="94">
        <f>+'Tav.9e (250+)'!B12</f>
        <v>1435</v>
      </c>
      <c r="I15" s="94">
        <f>+'Tav.9 (totale)'!B12</f>
        <v>360929</v>
      </c>
      <c r="J15" s="94"/>
      <c r="K15" s="95"/>
      <c r="L15" s="95"/>
      <c r="M15" s="96"/>
      <c r="N15" s="93" t="s">
        <v>14</v>
      </c>
      <c r="O15" s="97">
        <f t="shared" si="1"/>
        <v>81.875936818598674</v>
      </c>
      <c r="P15" s="97">
        <f t="shared" si="3"/>
        <v>10.160447068537025</v>
      </c>
      <c r="Q15" s="97">
        <f t="shared" si="4"/>
        <v>5.1600176211941964</v>
      </c>
      <c r="R15" s="97">
        <f t="shared" ref="R12:R73" si="5">+G15/$I15*100</f>
        <v>2.406013371050816</v>
      </c>
      <c r="S15" s="97">
        <f t="shared" ref="S12:S73" si="6">+H15/$I15*100</f>
        <v>0.3975851206192908</v>
      </c>
      <c r="T15" s="97">
        <f t="shared" si="2"/>
        <v>100</v>
      </c>
    </row>
    <row r="16" spans="1:43" ht="15.75" x14ac:dyDescent="0.25">
      <c r="C16" s="93" t="s">
        <v>15</v>
      </c>
      <c r="D16" s="94">
        <f>+'Tav.9a (0-9)'!B13</f>
        <v>43129</v>
      </c>
      <c r="E16" s="94">
        <f>+'Tav.9b (10-19)'!B13</f>
        <v>4324</v>
      </c>
      <c r="F16" s="94">
        <f>+'Tav.9c (20-49)'!B13</f>
        <v>1796</v>
      </c>
      <c r="G16" s="94">
        <f>+'Tav.9d (50-249)'!B13</f>
        <v>792</v>
      </c>
      <c r="H16" s="94">
        <f>+'Tav.9e (250+)'!B13</f>
        <v>136</v>
      </c>
      <c r="I16" s="94">
        <f>+'Tav.9 (totale)'!B13</f>
        <v>50177</v>
      </c>
      <c r="J16" s="94"/>
      <c r="K16" s="95"/>
      <c r="L16" s="95"/>
      <c r="M16" s="96"/>
      <c r="N16" s="93" t="s">
        <v>15</v>
      </c>
      <c r="O16" s="97">
        <f t="shared" si="1"/>
        <v>85.953723817685386</v>
      </c>
      <c r="P16" s="97">
        <f t="shared" si="3"/>
        <v>8.6174940709887</v>
      </c>
      <c r="Q16" s="97">
        <f t="shared" si="4"/>
        <v>3.5793291747214857</v>
      </c>
      <c r="R16" s="97">
        <f t="shared" si="5"/>
        <v>1.5784124200330829</v>
      </c>
      <c r="S16" s="97">
        <f t="shared" si="6"/>
        <v>0.27104051657133749</v>
      </c>
      <c r="T16" s="97">
        <f t="shared" si="2"/>
        <v>100</v>
      </c>
    </row>
    <row r="17" spans="3:20" ht="15.75" x14ac:dyDescent="0.25">
      <c r="C17" s="93" t="s">
        <v>16</v>
      </c>
      <c r="D17" s="94">
        <f>+'Tav.9a (0-9)'!B14</f>
        <v>2525</v>
      </c>
      <c r="E17" s="94">
        <f>+'Tav.9b (10-19)'!B14</f>
        <v>326</v>
      </c>
      <c r="F17" s="94">
        <f>+'Tav.9c (20-49)'!B14</f>
        <v>226</v>
      </c>
      <c r="G17" s="94">
        <f>+'Tav.9d (50-249)'!B14</f>
        <v>105</v>
      </c>
      <c r="H17" s="94">
        <f>+'Tav.9e (250+)'!B14</f>
        <v>20</v>
      </c>
      <c r="I17" s="94">
        <f>+'Tav.9 (totale)'!B14</f>
        <v>3202</v>
      </c>
      <c r="J17" s="94"/>
      <c r="K17" s="95"/>
      <c r="L17" s="95"/>
      <c r="M17" s="96"/>
      <c r="N17" s="93" t="s">
        <v>16</v>
      </c>
      <c r="O17" s="97">
        <f t="shared" si="1"/>
        <v>78.856964397251716</v>
      </c>
      <c r="P17" s="97">
        <f t="shared" si="3"/>
        <v>10.181136789506558</v>
      </c>
      <c r="Q17" s="97">
        <f t="shared" si="4"/>
        <v>7.058088694565896</v>
      </c>
      <c r="R17" s="97">
        <f t="shared" si="5"/>
        <v>3.2792004996876947</v>
      </c>
      <c r="S17" s="97">
        <f t="shared" si="6"/>
        <v>0.62460961898813239</v>
      </c>
      <c r="T17" s="97">
        <f t="shared" si="2"/>
        <v>100</v>
      </c>
    </row>
    <row r="18" spans="3:20" ht="15.75" x14ac:dyDescent="0.25">
      <c r="C18" s="93" t="s">
        <v>17</v>
      </c>
      <c r="D18" s="94" t="str">
        <f>+'Tav.9a (0-9)'!B15</f>
        <v>*</v>
      </c>
      <c r="E18" s="94" t="str">
        <f>+'Tav.9b (10-19)'!B15</f>
        <v>*</v>
      </c>
      <c r="F18" s="94">
        <f>+'Tav.9c (20-49)'!B15</f>
        <v>3</v>
      </c>
      <c r="G18" s="94" t="str">
        <f>+'Tav.9d (50-249)'!B15</f>
        <v>*</v>
      </c>
      <c r="H18" s="94">
        <f>+'Tav.9e (250+)'!B15</f>
        <v>2</v>
      </c>
      <c r="I18" s="94">
        <f>+'Tav.9 (totale)'!B15</f>
        <v>8</v>
      </c>
      <c r="J18" s="94"/>
      <c r="K18" s="95"/>
      <c r="L18" s="95"/>
      <c r="N18" s="93" t="s">
        <v>17</v>
      </c>
      <c r="O18" s="97" t="s">
        <v>11</v>
      </c>
      <c r="P18" s="97" t="s">
        <v>11</v>
      </c>
      <c r="Q18" s="97" t="s">
        <v>11</v>
      </c>
      <c r="R18" s="97" t="s">
        <v>11</v>
      </c>
      <c r="S18" s="97" t="s">
        <v>11</v>
      </c>
      <c r="T18" s="97">
        <f t="shared" si="2"/>
        <v>100</v>
      </c>
    </row>
    <row r="19" spans="3:20" ht="15.75" x14ac:dyDescent="0.25">
      <c r="C19" s="93" t="s">
        <v>18</v>
      </c>
      <c r="D19" s="94">
        <f>+'Tav.9a (0-9)'!B16</f>
        <v>9282</v>
      </c>
      <c r="E19" s="94">
        <f>+'Tav.9b (10-19)'!B16</f>
        <v>1273</v>
      </c>
      <c r="F19" s="94">
        <f>+'Tav.9c (20-49)'!B16</f>
        <v>701</v>
      </c>
      <c r="G19" s="94">
        <f>+'Tav.9d (50-249)'!B16</f>
        <v>319</v>
      </c>
      <c r="H19" s="94">
        <f>+'Tav.9e (250+)'!B16</f>
        <v>34</v>
      </c>
      <c r="I19" s="94">
        <f>+'Tav.9 (totale)'!B16</f>
        <v>11609</v>
      </c>
      <c r="J19" s="94"/>
      <c r="K19" s="95"/>
      <c r="L19" s="95"/>
      <c r="M19" s="96"/>
      <c r="N19" s="93" t="s">
        <v>18</v>
      </c>
      <c r="O19" s="97">
        <f t="shared" si="1"/>
        <v>79.955207166853299</v>
      </c>
      <c r="P19" s="97">
        <f t="shared" si="3"/>
        <v>10.965630114566286</v>
      </c>
      <c r="Q19" s="97" t="s">
        <v>11</v>
      </c>
      <c r="R19" s="97" t="s">
        <v>11</v>
      </c>
      <c r="S19" s="97" t="s">
        <v>11</v>
      </c>
      <c r="T19" s="97">
        <f t="shared" si="2"/>
        <v>100</v>
      </c>
    </row>
    <row r="20" spans="3:20" ht="15.75" x14ac:dyDescent="0.25">
      <c r="C20" s="93" t="s">
        <v>19</v>
      </c>
      <c r="D20" s="94">
        <f>+'Tav.9a (0-9)'!B17</f>
        <v>24050</v>
      </c>
      <c r="E20" s="94">
        <f>+'Tav.9b (10-19)'!B17</f>
        <v>2845</v>
      </c>
      <c r="F20" s="94">
        <f>+'Tav.9c (20-49)'!B17</f>
        <v>1069</v>
      </c>
      <c r="G20" s="94">
        <f>+'Tav.9d (50-249)'!B17</f>
        <v>297</v>
      </c>
      <c r="H20" s="94">
        <f>+'Tav.9e (250+)'!B17</f>
        <v>51</v>
      </c>
      <c r="I20" s="94">
        <f>+'Tav.9 (totale)'!B17</f>
        <v>28312</v>
      </c>
      <c r="J20" s="94"/>
      <c r="K20" s="95"/>
      <c r="L20" s="95"/>
      <c r="M20" s="96"/>
      <c r="N20" s="93" t="s">
        <v>19</v>
      </c>
      <c r="O20" s="97">
        <f t="shared" si="1"/>
        <v>84.94631251766036</v>
      </c>
      <c r="P20" s="97">
        <f t="shared" si="3"/>
        <v>10.048742582650465</v>
      </c>
      <c r="Q20" s="97">
        <f t="shared" si="4"/>
        <v>3.7757841198078554</v>
      </c>
      <c r="R20" s="97">
        <f t="shared" si="5"/>
        <v>1.0490251483469908</v>
      </c>
      <c r="S20" s="97">
        <f t="shared" si="6"/>
        <v>0.18013563153433174</v>
      </c>
      <c r="T20" s="97">
        <f t="shared" si="2"/>
        <v>100</v>
      </c>
    </row>
    <row r="21" spans="3:20" ht="15.75" x14ac:dyDescent="0.25">
      <c r="C21" s="93" t="s">
        <v>20</v>
      </c>
      <c r="D21" s="94">
        <f>+'Tav.9a (0-9)'!B18</f>
        <v>9930</v>
      </c>
      <c r="E21" s="94">
        <f>+'Tav.9b (10-19)'!B18</f>
        <v>1702</v>
      </c>
      <c r="F21" s="94">
        <f>+'Tav.9c (20-49)'!B18</f>
        <v>999</v>
      </c>
      <c r="G21" s="94">
        <f>+'Tav.9d (50-249)'!B18</f>
        <v>329</v>
      </c>
      <c r="H21" s="94">
        <f>+'Tav.9e (250+)'!B18</f>
        <v>47</v>
      </c>
      <c r="I21" s="94">
        <f>+'Tav.9 (totale)'!B18</f>
        <v>13007</v>
      </c>
      <c r="J21" s="94"/>
      <c r="K21" s="95"/>
      <c r="L21" s="95"/>
      <c r="M21" s="96"/>
      <c r="N21" s="93" t="s">
        <v>20</v>
      </c>
      <c r="O21" s="97">
        <f t="shared" si="1"/>
        <v>76.343507342200354</v>
      </c>
      <c r="P21" s="97">
        <f t="shared" si="3"/>
        <v>13.085261782117321</v>
      </c>
      <c r="Q21" s="97">
        <f t="shared" si="4"/>
        <v>7.6804797416775576</v>
      </c>
      <c r="R21" s="97">
        <f t="shared" si="5"/>
        <v>2.5294072422541709</v>
      </c>
      <c r="S21" s="97">
        <f t="shared" si="6"/>
        <v>0.36134389175059584</v>
      </c>
      <c r="T21" s="97">
        <f t="shared" si="2"/>
        <v>100</v>
      </c>
    </row>
    <row r="22" spans="3:20" ht="15.75" x14ac:dyDescent="0.25">
      <c r="C22" s="93" t="s">
        <v>107</v>
      </c>
      <c r="D22" s="94">
        <f>+'Tav.9a (0-9)'!B19</f>
        <v>19651</v>
      </c>
      <c r="E22" s="94">
        <f>+'Tav.9b (10-19)'!B19</f>
        <v>1258</v>
      </c>
      <c r="F22" s="94">
        <f>+'Tav.9c (20-49)'!B19</f>
        <v>410</v>
      </c>
      <c r="G22" s="94">
        <f>+'Tav.9d (50-249)'!B19</f>
        <v>133</v>
      </c>
      <c r="H22" s="94">
        <f>+'Tav.9e (250+)'!B19</f>
        <v>10</v>
      </c>
      <c r="I22" s="94">
        <f>+'Tav.9 (totale)'!B19</f>
        <v>21462</v>
      </c>
      <c r="J22" s="94"/>
      <c r="K22" s="95"/>
      <c r="L22" s="95"/>
      <c r="M22" s="96"/>
      <c r="N22" s="93" t="s">
        <v>107</v>
      </c>
      <c r="O22" s="97">
        <f t="shared" si="1"/>
        <v>91.561830211536659</v>
      </c>
      <c r="P22" s="97">
        <f t="shared" si="3"/>
        <v>5.8615226912682878</v>
      </c>
      <c r="Q22" s="97">
        <f t="shared" si="4"/>
        <v>1.9103531823688378</v>
      </c>
      <c r="R22" s="97" t="s">
        <v>11</v>
      </c>
      <c r="S22" s="97" t="s">
        <v>11</v>
      </c>
      <c r="T22" s="97">
        <f t="shared" si="2"/>
        <v>100</v>
      </c>
    </row>
    <row r="23" spans="3:20" ht="15.75" x14ac:dyDescent="0.25">
      <c r="C23" s="93" t="s">
        <v>22</v>
      </c>
      <c r="D23" s="94">
        <f>+'Tav.9a (0-9)'!B20</f>
        <v>2134</v>
      </c>
      <c r="E23" s="94">
        <f>+'Tav.9b (10-19)'!B20</f>
        <v>602</v>
      </c>
      <c r="F23" s="94">
        <f>+'Tav.9c (20-49)'!B20</f>
        <v>345</v>
      </c>
      <c r="G23" s="94">
        <f>+'Tav.9d (50-249)'!B20</f>
        <v>211</v>
      </c>
      <c r="H23" s="94">
        <f>+'Tav.9e (250+)'!B20</f>
        <v>40</v>
      </c>
      <c r="I23" s="94">
        <f>+'Tav.9 (totale)'!B20</f>
        <v>3332</v>
      </c>
      <c r="J23" s="94"/>
      <c r="K23" s="95"/>
      <c r="L23" s="95"/>
      <c r="M23" s="96"/>
      <c r="N23" s="93" t="s">
        <v>22</v>
      </c>
      <c r="O23" s="97">
        <f t="shared" si="1"/>
        <v>64.045618247298918</v>
      </c>
      <c r="P23" s="97">
        <f t="shared" si="3"/>
        <v>18.067226890756302</v>
      </c>
      <c r="Q23" s="97">
        <f t="shared" si="4"/>
        <v>10.354141656662664</v>
      </c>
      <c r="R23" s="97">
        <f t="shared" si="5"/>
        <v>6.3325330132052828</v>
      </c>
      <c r="S23" s="97">
        <f t="shared" si="6"/>
        <v>1.2004801920768309</v>
      </c>
      <c r="T23" s="97">
        <f t="shared" si="2"/>
        <v>100</v>
      </c>
    </row>
    <row r="24" spans="3:20" ht="15.75" x14ac:dyDescent="0.25">
      <c r="C24" s="93" t="s">
        <v>23</v>
      </c>
      <c r="D24" s="94">
        <f>+'Tav.9a (0-9)'!B21</f>
        <v>11956</v>
      </c>
      <c r="E24" s="94">
        <f>+'Tav.9b (10-19)'!B21</f>
        <v>986</v>
      </c>
      <c r="F24" s="94">
        <f>+'Tav.9c (20-49)'!B21</f>
        <v>387</v>
      </c>
      <c r="G24" s="94">
        <f>+'Tav.9d (50-249)'!B21</f>
        <v>129</v>
      </c>
      <c r="H24" s="94">
        <f>+'Tav.9e (250+)'!B21</f>
        <v>13</v>
      </c>
      <c r="I24" s="94">
        <f>+'Tav.9 (totale)'!B21</f>
        <v>13471</v>
      </c>
      <c r="J24" s="94"/>
      <c r="K24" s="95"/>
      <c r="L24" s="95"/>
      <c r="M24" s="96"/>
      <c r="N24" s="93" t="s">
        <v>23</v>
      </c>
      <c r="O24" s="97">
        <f t="shared" si="1"/>
        <v>88.753618885012258</v>
      </c>
      <c r="P24" s="97">
        <f t="shared" si="3"/>
        <v>7.3194269170811372</v>
      </c>
      <c r="Q24" s="97">
        <f t="shared" si="4"/>
        <v>2.8728379481849897</v>
      </c>
      <c r="R24" s="97">
        <f t="shared" si="5"/>
        <v>0.95761264939499668</v>
      </c>
      <c r="S24" s="97">
        <f t="shared" si="6"/>
        <v>9.6503600326627567E-2</v>
      </c>
      <c r="T24" s="97">
        <f t="shared" si="2"/>
        <v>100</v>
      </c>
    </row>
    <row r="25" spans="3:20" ht="15.75" x14ac:dyDescent="0.25">
      <c r="C25" s="93" t="s">
        <v>24</v>
      </c>
      <c r="D25" s="94" t="str">
        <f>+'Tav.9a (0-9)'!B22</f>
        <v>*</v>
      </c>
      <c r="E25" s="94" t="str">
        <f>+'Tav.9b (10-19)'!B22</f>
        <v>*</v>
      </c>
      <c r="F25" s="94">
        <f>+'Tav.9c (20-49)'!B22</f>
        <v>42</v>
      </c>
      <c r="G25" s="94" t="str">
        <f>+'Tav.9d (50-249)'!B22</f>
        <v>*</v>
      </c>
      <c r="H25" s="94">
        <f>+'Tav.9e (250+)'!B22</f>
        <v>11</v>
      </c>
      <c r="I25" s="94">
        <f>+'Tav.9 (totale)'!B22</f>
        <v>294</v>
      </c>
      <c r="J25" s="94"/>
      <c r="K25" s="95"/>
      <c r="L25" s="95"/>
      <c r="M25" s="96"/>
      <c r="N25" s="93" t="s">
        <v>24</v>
      </c>
      <c r="O25" s="97" t="s">
        <v>11</v>
      </c>
      <c r="P25" s="97" t="s">
        <v>11</v>
      </c>
      <c r="Q25" s="97">
        <f t="shared" si="4"/>
        <v>14.285714285714285</v>
      </c>
      <c r="R25" s="97" t="s">
        <v>11</v>
      </c>
      <c r="S25" s="97">
        <f t="shared" si="6"/>
        <v>3.7414965986394559</v>
      </c>
      <c r="T25" s="97">
        <f t="shared" si="2"/>
        <v>100</v>
      </c>
    </row>
    <row r="26" spans="3:20" ht="15.75" x14ac:dyDescent="0.25">
      <c r="C26" s="93" t="s">
        <v>25</v>
      </c>
      <c r="D26" s="94">
        <f>+'Tav.9a (0-9)'!B23</f>
        <v>2466</v>
      </c>
      <c r="E26" s="94">
        <f>+'Tav.9b (10-19)'!B23</f>
        <v>595</v>
      </c>
      <c r="F26" s="94">
        <f>+'Tav.9c (20-49)'!B23</f>
        <v>492</v>
      </c>
      <c r="G26" s="94">
        <f>+'Tav.9d (50-249)'!B23</f>
        <v>358</v>
      </c>
      <c r="H26" s="94">
        <f>+'Tav.9e (250+)'!B23</f>
        <v>80</v>
      </c>
      <c r="I26" s="94">
        <f>+'Tav.9 (totale)'!B23</f>
        <v>3991</v>
      </c>
      <c r="J26" s="94"/>
      <c r="K26" s="95"/>
      <c r="L26" s="95"/>
      <c r="M26" s="96"/>
      <c r="N26" s="93" t="s">
        <v>25</v>
      </c>
      <c r="O26" s="97">
        <f t="shared" si="1"/>
        <v>61.789025306940616</v>
      </c>
      <c r="P26" s="97">
        <f t="shared" si="3"/>
        <v>14.908544224505135</v>
      </c>
      <c r="Q26" s="97">
        <f t="shared" si="4"/>
        <v>12.327737409170634</v>
      </c>
      <c r="R26" s="97">
        <f t="shared" si="5"/>
        <v>8.9701829115509906</v>
      </c>
      <c r="S26" s="97">
        <f t="shared" si="6"/>
        <v>2.0045101478326237</v>
      </c>
      <c r="T26" s="97">
        <f t="shared" si="2"/>
        <v>100</v>
      </c>
    </row>
    <row r="27" spans="3:20" ht="15.75" x14ac:dyDescent="0.25">
      <c r="C27" s="93" t="s">
        <v>26</v>
      </c>
      <c r="D27" s="94">
        <f>+'Tav.9a (0-9)'!B24</f>
        <v>182</v>
      </c>
      <c r="E27" s="94">
        <f>+'Tav.9b (10-19)'!B24</f>
        <v>35</v>
      </c>
      <c r="F27" s="94">
        <f>+'Tav.9c (20-49)'!B24</f>
        <v>37</v>
      </c>
      <c r="G27" s="94">
        <f>+'Tav.9d (50-249)'!B24</f>
        <v>100</v>
      </c>
      <c r="H27" s="94">
        <f>+'Tav.9e (250+)'!B24</f>
        <v>63</v>
      </c>
      <c r="I27" s="94">
        <f>+'Tav.9 (totale)'!B24</f>
        <v>417</v>
      </c>
      <c r="J27" s="94"/>
      <c r="K27" s="95"/>
      <c r="L27" s="95"/>
      <c r="M27" s="96"/>
      <c r="N27" s="93" t="s">
        <v>26</v>
      </c>
      <c r="O27" s="97">
        <f t="shared" si="1"/>
        <v>43.645083932853716</v>
      </c>
      <c r="P27" s="97">
        <f t="shared" si="3"/>
        <v>8.393285371702639</v>
      </c>
      <c r="Q27" s="97">
        <f t="shared" si="4"/>
        <v>8.8729016786570742</v>
      </c>
      <c r="R27" s="97">
        <f t="shared" si="5"/>
        <v>23.980815347721823</v>
      </c>
      <c r="S27" s="97">
        <f t="shared" si="6"/>
        <v>15.107913669064748</v>
      </c>
      <c r="T27" s="97">
        <f t="shared" si="2"/>
        <v>100</v>
      </c>
    </row>
    <row r="28" spans="3:20" ht="15.75" customHeight="1" x14ac:dyDescent="0.25">
      <c r="C28" s="93" t="s">
        <v>27</v>
      </c>
      <c r="D28" s="94">
        <f>+'Tav.9a (0-9)'!B25</f>
        <v>6032</v>
      </c>
      <c r="E28" s="94">
        <f>+'Tav.9b (10-19)'!B25</f>
        <v>1706</v>
      </c>
      <c r="F28" s="94">
        <f>+'Tav.9c (20-49)'!B25</f>
        <v>1105</v>
      </c>
      <c r="G28" s="94">
        <f>+'Tav.9d (50-249)'!B25</f>
        <v>651</v>
      </c>
      <c r="H28" s="94">
        <f>+'Tav.9e (250+)'!B25</f>
        <v>86</v>
      </c>
      <c r="I28" s="94">
        <f>+'Tav.9 (totale)'!B25</f>
        <v>9580</v>
      </c>
      <c r="J28" s="94"/>
      <c r="K28" s="95"/>
      <c r="L28" s="95"/>
      <c r="M28" s="96"/>
      <c r="N28" s="93" t="s">
        <v>27</v>
      </c>
      <c r="O28" s="97">
        <f t="shared" si="1"/>
        <v>62.964509394572019</v>
      </c>
      <c r="P28" s="97">
        <f t="shared" si="3"/>
        <v>17.807933194154487</v>
      </c>
      <c r="Q28" s="97">
        <f t="shared" si="4"/>
        <v>11.534446764091857</v>
      </c>
      <c r="R28" s="97">
        <f t="shared" si="5"/>
        <v>6.7954070981210855</v>
      </c>
      <c r="S28" s="97">
        <f t="shared" si="6"/>
        <v>0.89770354906054273</v>
      </c>
      <c r="T28" s="97">
        <f t="shared" si="2"/>
        <v>100</v>
      </c>
    </row>
    <row r="29" spans="3:20" ht="15.75" x14ac:dyDescent="0.25">
      <c r="C29" s="93" t="s">
        <v>28</v>
      </c>
      <c r="D29" s="94">
        <f>+'Tav.9a (0-9)'!B26</f>
        <v>14249</v>
      </c>
      <c r="E29" s="94">
        <f>+'Tav.9b (10-19)'!B26</f>
        <v>1392</v>
      </c>
      <c r="F29" s="94">
        <f>+'Tav.9c (20-49)'!B26</f>
        <v>624</v>
      </c>
      <c r="G29" s="94">
        <f>+'Tav.9d (50-249)'!B26</f>
        <v>296</v>
      </c>
      <c r="H29" s="94">
        <f>+'Tav.9e (250+)'!B26</f>
        <v>64</v>
      </c>
      <c r="I29" s="94">
        <f>+'Tav.9 (totale)'!B26</f>
        <v>16625</v>
      </c>
      <c r="J29" s="94"/>
      <c r="K29" s="95"/>
      <c r="L29" s="95"/>
      <c r="M29" s="96"/>
      <c r="N29" s="93" t="s">
        <v>28</v>
      </c>
      <c r="O29" s="97">
        <f t="shared" si="1"/>
        <v>85.70827067669174</v>
      </c>
      <c r="P29" s="97">
        <f t="shared" si="3"/>
        <v>8.3729323308270676</v>
      </c>
      <c r="Q29" s="97">
        <f t="shared" si="4"/>
        <v>3.7533834586466162</v>
      </c>
      <c r="R29" s="97">
        <f t="shared" si="5"/>
        <v>1.780451127819549</v>
      </c>
      <c r="S29" s="97">
        <f t="shared" si="6"/>
        <v>0.38496240601503756</v>
      </c>
      <c r="T29" s="97">
        <f t="shared" si="2"/>
        <v>100</v>
      </c>
    </row>
    <row r="30" spans="3:20" ht="15.75" x14ac:dyDescent="0.25">
      <c r="C30" s="93" t="s">
        <v>29</v>
      </c>
      <c r="D30" s="94">
        <f>+'Tav.9a (0-9)'!B27</f>
        <v>2015</v>
      </c>
      <c r="E30" s="94">
        <f>+'Tav.9b (10-19)'!B27</f>
        <v>502</v>
      </c>
      <c r="F30" s="94">
        <f>+'Tav.9c (20-49)'!B27</f>
        <v>366</v>
      </c>
      <c r="G30" s="94">
        <f>+'Tav.9d (50-249)'!B27</f>
        <v>274</v>
      </c>
      <c r="H30" s="94">
        <f>+'Tav.9e (250+)'!B27</f>
        <v>61</v>
      </c>
      <c r="I30" s="94">
        <f>+'Tav.9 (totale)'!B27</f>
        <v>3218</v>
      </c>
      <c r="J30" s="94"/>
      <c r="K30" s="95"/>
      <c r="L30" s="95"/>
      <c r="M30" s="96"/>
      <c r="N30" s="93" t="s">
        <v>29</v>
      </c>
      <c r="O30" s="97">
        <f t="shared" si="1"/>
        <v>62.616532007458048</v>
      </c>
      <c r="P30" s="97">
        <f t="shared" si="3"/>
        <v>15.59975139838409</v>
      </c>
      <c r="Q30" s="97">
        <f t="shared" si="4"/>
        <v>11.373523927905531</v>
      </c>
      <c r="R30" s="97">
        <f t="shared" si="5"/>
        <v>8.5146053449347416</v>
      </c>
      <c r="S30" s="97">
        <f t="shared" si="6"/>
        <v>1.8955873213175884</v>
      </c>
      <c r="T30" s="97">
        <f t="shared" si="2"/>
        <v>100</v>
      </c>
    </row>
    <row r="31" spans="3:20" ht="15.75" x14ac:dyDescent="0.25">
      <c r="C31" s="93" t="s">
        <v>30</v>
      </c>
      <c r="D31" s="94">
        <f>+'Tav.9a (0-9)'!B28</f>
        <v>54700</v>
      </c>
      <c r="E31" s="94">
        <f>+'Tav.9b (10-19)'!B28</f>
        <v>8500</v>
      </c>
      <c r="F31" s="94">
        <f>+'Tav.9c (20-49)'!B28</f>
        <v>3814</v>
      </c>
      <c r="G31" s="94">
        <f>+'Tav.9d (50-249)'!B28</f>
        <v>1394</v>
      </c>
      <c r="H31" s="94">
        <f>+'Tav.9e (250+)'!B28</f>
        <v>107</v>
      </c>
      <c r="I31" s="94">
        <f>+'Tav.9 (totale)'!B28</f>
        <v>68515</v>
      </c>
      <c r="J31" s="94"/>
      <c r="K31" s="95"/>
      <c r="L31" s="95"/>
      <c r="M31" s="96"/>
      <c r="N31" s="93" t="s">
        <v>30</v>
      </c>
      <c r="O31" s="97">
        <f t="shared" si="1"/>
        <v>79.836532146245347</v>
      </c>
      <c r="P31" s="97">
        <f t="shared" si="3"/>
        <v>12.406042472451288</v>
      </c>
      <c r="Q31" s="97">
        <f t="shared" si="4"/>
        <v>5.5666642341093189</v>
      </c>
      <c r="R31" s="97">
        <f t="shared" si="5"/>
        <v>2.0345909654820113</v>
      </c>
      <c r="S31" s="97">
        <f t="shared" si="6"/>
        <v>0.15617018171203387</v>
      </c>
      <c r="T31" s="97">
        <f t="shared" si="2"/>
        <v>100</v>
      </c>
    </row>
    <row r="32" spans="3:20" ht="15.75" x14ac:dyDescent="0.25">
      <c r="C32" s="93" t="s">
        <v>108</v>
      </c>
      <c r="D32" s="94">
        <f>+'Tav.9a (0-9)'!B29</f>
        <v>3549</v>
      </c>
      <c r="E32" s="94">
        <f>+'Tav.9b (10-19)'!B29</f>
        <v>610</v>
      </c>
      <c r="F32" s="94">
        <f>+'Tav.9c (20-49)'!B29</f>
        <v>408</v>
      </c>
      <c r="G32" s="94">
        <f>+'Tav.9d (50-249)'!B29</f>
        <v>263</v>
      </c>
      <c r="H32" s="94">
        <f>+'Tav.9e (250+)'!B29</f>
        <v>44</v>
      </c>
      <c r="I32" s="94">
        <f>+'Tav.9 (totale)'!B29</f>
        <v>4874</v>
      </c>
      <c r="J32" s="94"/>
      <c r="K32" s="95"/>
      <c r="L32" s="95"/>
      <c r="M32" s="96"/>
      <c r="N32" s="93" t="s">
        <v>108</v>
      </c>
      <c r="O32" s="97">
        <f t="shared" si="1"/>
        <v>72.814936397209678</v>
      </c>
      <c r="P32" s="97">
        <f t="shared" si="3"/>
        <v>12.515387771850635</v>
      </c>
      <c r="Q32" s="97">
        <f t="shared" si="4"/>
        <v>8.3709478867460003</v>
      </c>
      <c r="R32" s="97">
        <f t="shared" si="5"/>
        <v>5.3959786622897008</v>
      </c>
      <c r="S32" s="97">
        <f t="shared" si="6"/>
        <v>0.90274928190398029</v>
      </c>
      <c r="T32" s="97">
        <f t="shared" si="2"/>
        <v>100</v>
      </c>
    </row>
    <row r="33" spans="3:20" ht="15.75" x14ac:dyDescent="0.25">
      <c r="C33" s="93" t="s">
        <v>32</v>
      </c>
      <c r="D33" s="94">
        <f>+'Tav.9a (0-9)'!B30</f>
        <v>6041</v>
      </c>
      <c r="E33" s="94">
        <f>+'Tav.9b (10-19)'!B30</f>
        <v>1185</v>
      </c>
      <c r="F33" s="94">
        <f>+'Tav.9c (20-49)'!B30</f>
        <v>692</v>
      </c>
      <c r="G33" s="94">
        <f>+'Tav.9d (50-249)'!B30</f>
        <v>358</v>
      </c>
      <c r="H33" s="94">
        <f>+'Tav.9e (250+)'!B30</f>
        <v>73</v>
      </c>
      <c r="I33" s="94">
        <f>+'Tav.9 (totale)'!B30</f>
        <v>8349</v>
      </c>
      <c r="J33" s="94"/>
      <c r="K33" s="95"/>
      <c r="L33" s="95"/>
      <c r="M33" s="96"/>
      <c r="N33" s="93" t="s">
        <v>32</v>
      </c>
      <c r="O33" s="97">
        <f t="shared" si="1"/>
        <v>72.355970774943117</v>
      </c>
      <c r="P33" s="97">
        <f t="shared" si="3"/>
        <v>14.193316564858065</v>
      </c>
      <c r="Q33" s="97">
        <f t="shared" si="4"/>
        <v>8.2884177745837828</v>
      </c>
      <c r="R33" s="97">
        <f t="shared" si="5"/>
        <v>4.2879386752904542</v>
      </c>
      <c r="S33" s="97">
        <f t="shared" si="6"/>
        <v>0.87435621032458977</v>
      </c>
      <c r="T33" s="97">
        <f t="shared" si="2"/>
        <v>100</v>
      </c>
    </row>
    <row r="34" spans="3:20" ht="16.5" customHeight="1" x14ac:dyDescent="0.25">
      <c r="C34" s="93" t="s">
        <v>33</v>
      </c>
      <c r="D34" s="94">
        <f>+'Tav.9a (0-9)'!B31</f>
        <v>10684</v>
      </c>
      <c r="E34" s="94">
        <f>+'Tav.9b (10-19)'!B31</f>
        <v>3479</v>
      </c>
      <c r="F34" s="94">
        <f>+'Tav.9c (20-49)'!B31</f>
        <v>2488</v>
      </c>
      <c r="G34" s="94">
        <f>+'Tav.9d (50-249)'!B31</f>
        <v>1489</v>
      </c>
      <c r="H34" s="94">
        <f>+'Tav.9e (250+)'!B31</f>
        <v>265</v>
      </c>
      <c r="I34" s="94">
        <f>+'Tav.9 (totale)'!B31</f>
        <v>18405</v>
      </c>
      <c r="J34" s="94"/>
      <c r="K34" s="95"/>
      <c r="L34" s="95"/>
      <c r="M34" s="96"/>
      <c r="N34" s="93" t="s">
        <v>33</v>
      </c>
      <c r="O34" s="97">
        <f t="shared" si="1"/>
        <v>58.049443086117904</v>
      </c>
      <c r="P34" s="97">
        <f t="shared" si="3"/>
        <v>18.902472154305894</v>
      </c>
      <c r="Q34" s="97">
        <f t="shared" si="4"/>
        <v>13.518065743004618</v>
      </c>
      <c r="R34" s="97">
        <f t="shared" si="5"/>
        <v>8.0901928823689211</v>
      </c>
      <c r="S34" s="97">
        <f t="shared" si="6"/>
        <v>1.4398261342026624</v>
      </c>
      <c r="T34" s="97">
        <f t="shared" si="2"/>
        <v>100</v>
      </c>
    </row>
    <row r="35" spans="3:20" ht="15.75" x14ac:dyDescent="0.25">
      <c r="C35" s="93" t="s">
        <v>34</v>
      </c>
      <c r="D35" s="94">
        <f>+'Tav.9a (0-9)'!B32</f>
        <v>1392</v>
      </c>
      <c r="E35" s="94">
        <f>+'Tav.9b (10-19)'!B32</f>
        <v>364</v>
      </c>
      <c r="F35" s="94">
        <f>+'Tav.9c (20-49)'!B32</f>
        <v>277</v>
      </c>
      <c r="G35" s="94">
        <f>+'Tav.9d (50-249)'!B32</f>
        <v>224</v>
      </c>
      <c r="H35" s="94">
        <f>+'Tav.9e (250+)'!B32</f>
        <v>93</v>
      </c>
      <c r="I35" s="94">
        <f>+'Tav.9 (totale)'!B32</f>
        <v>2350</v>
      </c>
      <c r="J35" s="94"/>
      <c r="K35" s="95"/>
      <c r="L35" s="95"/>
      <c r="M35" s="96"/>
      <c r="N35" s="93" t="s">
        <v>34</v>
      </c>
      <c r="O35" s="97">
        <f t="shared" si="1"/>
        <v>59.234042553191493</v>
      </c>
      <c r="P35" s="97">
        <f t="shared" si="3"/>
        <v>15.48936170212766</v>
      </c>
      <c r="Q35" s="97">
        <f t="shared" si="4"/>
        <v>11.787234042553193</v>
      </c>
      <c r="R35" s="97">
        <f t="shared" si="5"/>
        <v>9.5319148936170208</v>
      </c>
      <c r="S35" s="97">
        <f t="shared" si="6"/>
        <v>3.957446808510638</v>
      </c>
      <c r="T35" s="97">
        <f t="shared" si="2"/>
        <v>100</v>
      </c>
    </row>
    <row r="36" spans="3:20" ht="15.75" customHeight="1" x14ac:dyDescent="0.25">
      <c r="C36" s="93" t="s">
        <v>35</v>
      </c>
      <c r="D36" s="94">
        <f>+'Tav.9a (0-9)'!B33</f>
        <v>1672</v>
      </c>
      <c r="E36" s="94">
        <f>+'Tav.9b (10-19)'!B33</f>
        <v>317</v>
      </c>
      <c r="F36" s="94">
        <f>+'Tav.9c (20-49)'!B33</f>
        <v>228</v>
      </c>
      <c r="G36" s="94">
        <f>+'Tav.9d (50-249)'!B33</f>
        <v>156</v>
      </c>
      <c r="H36" s="94">
        <f>+'Tav.9e (250+)'!B33</f>
        <v>39</v>
      </c>
      <c r="I36" s="94">
        <f>+'Tav.9 (totale)'!B33</f>
        <v>2412</v>
      </c>
      <c r="J36" s="94"/>
      <c r="K36" s="95"/>
      <c r="L36" s="95"/>
      <c r="M36" s="96"/>
      <c r="N36" s="93" t="s">
        <v>35</v>
      </c>
      <c r="O36" s="97">
        <f t="shared" si="1"/>
        <v>69.320066334991708</v>
      </c>
      <c r="P36" s="97">
        <f t="shared" si="3"/>
        <v>13.142620232172472</v>
      </c>
      <c r="Q36" s="97">
        <f t="shared" si="4"/>
        <v>9.4527363184079594</v>
      </c>
      <c r="R36" s="97">
        <f t="shared" si="5"/>
        <v>6.467661691542288</v>
      </c>
      <c r="S36" s="97">
        <f t="shared" si="6"/>
        <v>1.616915422885572</v>
      </c>
      <c r="T36" s="97">
        <f t="shared" si="2"/>
        <v>100</v>
      </c>
    </row>
    <row r="37" spans="3:20" ht="15.75" x14ac:dyDescent="0.25">
      <c r="C37" s="93" t="s">
        <v>36</v>
      </c>
      <c r="D37" s="94">
        <f>+'Tav.9a (0-9)'!B34</f>
        <v>12856</v>
      </c>
      <c r="E37" s="94">
        <f>+'Tav.9b (10-19)'!B34</f>
        <v>1527</v>
      </c>
      <c r="F37" s="94">
        <f>+'Tav.9c (20-49)'!B34</f>
        <v>762</v>
      </c>
      <c r="G37" s="94">
        <f>+'Tav.9d (50-249)'!B34</f>
        <v>285</v>
      </c>
      <c r="H37" s="94">
        <f>+'Tav.9e (250+)'!B34</f>
        <v>37</v>
      </c>
      <c r="I37" s="94">
        <f>+'Tav.9 (totale)'!B34</f>
        <v>15467</v>
      </c>
      <c r="J37" s="94"/>
      <c r="K37" s="95"/>
      <c r="L37" s="95"/>
      <c r="M37" s="96"/>
      <c r="N37" s="93" t="s">
        <v>36</v>
      </c>
      <c r="O37" s="97">
        <f t="shared" si="1"/>
        <v>83.118898299605618</v>
      </c>
      <c r="P37" s="97">
        <f t="shared" si="3"/>
        <v>9.8726320553436349</v>
      </c>
      <c r="Q37" s="97">
        <f t="shared" si="4"/>
        <v>4.9266179608198097</v>
      </c>
      <c r="R37" s="97">
        <f t="shared" si="5"/>
        <v>1.8426327018814248</v>
      </c>
      <c r="S37" s="97">
        <f t="shared" si="6"/>
        <v>0.23921898234951833</v>
      </c>
      <c r="T37" s="97">
        <f t="shared" si="2"/>
        <v>100</v>
      </c>
    </row>
    <row r="38" spans="3:20" ht="15.75" x14ac:dyDescent="0.25">
      <c r="C38" s="93" t="s">
        <v>37</v>
      </c>
      <c r="D38" s="94">
        <f>+'Tav.9a (0-9)'!B35</f>
        <v>26161</v>
      </c>
      <c r="E38" s="94">
        <f>+'Tav.9b (10-19)'!B35</f>
        <v>996</v>
      </c>
      <c r="F38" s="94">
        <f>+'Tav.9c (20-49)'!B35</f>
        <v>433</v>
      </c>
      <c r="G38" s="94">
        <f>+'Tav.9d (50-249)'!B35</f>
        <v>227</v>
      </c>
      <c r="H38" s="94">
        <f>+'Tav.9e (250+)'!B35</f>
        <v>38</v>
      </c>
      <c r="I38" s="94">
        <f>+'Tav.9 (totale)'!B35</f>
        <v>27855</v>
      </c>
      <c r="J38" s="94"/>
      <c r="K38" s="95"/>
      <c r="L38" s="95"/>
      <c r="M38" s="96"/>
      <c r="N38" s="93" t="s">
        <v>37</v>
      </c>
      <c r="O38" s="97">
        <f t="shared" si="1"/>
        <v>93.918506551786024</v>
      </c>
      <c r="P38" s="97">
        <f t="shared" si="3"/>
        <v>3.5756596661281637</v>
      </c>
      <c r="Q38" s="97">
        <f t="shared" si="4"/>
        <v>1.554478549632023</v>
      </c>
      <c r="R38" s="97">
        <f t="shared" si="5"/>
        <v>0.81493448213965181</v>
      </c>
      <c r="S38" s="97">
        <f t="shared" si="6"/>
        <v>0.13642075031412673</v>
      </c>
      <c r="T38" s="97">
        <f t="shared" si="2"/>
        <v>100</v>
      </c>
    </row>
    <row r="39" spans="3:20" ht="15.75" x14ac:dyDescent="0.25">
      <c r="C39" s="93" t="s">
        <v>38</v>
      </c>
      <c r="D39" s="94">
        <f>+'Tav.9a (0-9)'!B36</f>
        <v>30688</v>
      </c>
      <c r="E39" s="94">
        <f>+'Tav.9b (10-19)'!B36</f>
        <v>2087</v>
      </c>
      <c r="F39" s="94">
        <f>+'Tav.9c (20-49)'!B36</f>
        <v>920</v>
      </c>
      <c r="G39" s="94">
        <f>+'Tav.9d (50-249)'!B36</f>
        <v>281</v>
      </c>
      <c r="H39" s="94">
        <f>+'Tav.9e (250+)'!B36</f>
        <v>21</v>
      </c>
      <c r="I39" s="94">
        <f>+'Tav.9 (totale)'!B36</f>
        <v>33997</v>
      </c>
      <c r="J39" s="94"/>
      <c r="K39" s="95"/>
      <c r="L39" s="95"/>
      <c r="M39" s="96"/>
      <c r="N39" s="93" t="s">
        <v>38</v>
      </c>
      <c r="O39" s="97">
        <f t="shared" si="1"/>
        <v>90.266788246021719</v>
      </c>
      <c r="P39" s="97">
        <f t="shared" si="3"/>
        <v>6.1387769509074337</v>
      </c>
      <c r="Q39" s="97">
        <f t="shared" si="4"/>
        <v>2.706121128334853</v>
      </c>
      <c r="R39" s="97">
        <f t="shared" si="5"/>
        <v>0.82654351854575392</v>
      </c>
      <c r="S39" s="97">
        <f t="shared" si="6"/>
        <v>6.1770156190252085E-2</v>
      </c>
      <c r="T39" s="97">
        <f t="shared" si="2"/>
        <v>100</v>
      </c>
    </row>
    <row r="40" spans="3:20" ht="15.75" x14ac:dyDescent="0.25">
      <c r="C40" s="93" t="s">
        <v>39</v>
      </c>
      <c r="D40" s="94">
        <f>+'Tav.9a (0-9)'!B37</f>
        <v>8907</v>
      </c>
      <c r="E40" s="94">
        <f>+'Tav.9b (10-19)'!B37</f>
        <v>251</v>
      </c>
      <c r="F40" s="94">
        <f>+'Tav.9c (20-49)'!B37</f>
        <v>154</v>
      </c>
      <c r="G40" s="94">
        <f>+'Tav.9d (50-249)'!B37</f>
        <v>98</v>
      </c>
      <c r="H40" s="94">
        <f>+'Tav.9e (250+)'!B37</f>
        <v>44</v>
      </c>
      <c r="I40" s="94">
        <f>+'Tav.9 (totale)'!B37</f>
        <v>9454</v>
      </c>
      <c r="J40" s="94"/>
      <c r="K40" s="95"/>
      <c r="L40" s="95"/>
      <c r="M40" s="96"/>
      <c r="N40" s="93" t="s">
        <v>39</v>
      </c>
      <c r="O40" s="97">
        <f t="shared" si="1"/>
        <v>94.214089274381223</v>
      </c>
      <c r="P40" s="97">
        <f t="shared" si="3"/>
        <v>2.654960863126719</v>
      </c>
      <c r="Q40" s="97">
        <f t="shared" si="4"/>
        <v>1.6289401311614133</v>
      </c>
      <c r="R40" s="97">
        <f t="shared" si="5"/>
        <v>1.0365982652845358</v>
      </c>
      <c r="S40" s="97">
        <f t="shared" si="6"/>
        <v>0.46541146604611805</v>
      </c>
      <c r="T40" s="97">
        <f t="shared" si="2"/>
        <v>100</v>
      </c>
    </row>
    <row r="41" spans="3:20" ht="15.75" x14ac:dyDescent="0.25">
      <c r="C41" s="93" t="s">
        <v>40</v>
      </c>
      <c r="D41" s="94">
        <f>+'Tav.9a (0-9)'!B38</f>
        <v>8907</v>
      </c>
      <c r="E41" s="94">
        <f>+'Tav.9b (10-19)'!B38</f>
        <v>251</v>
      </c>
      <c r="F41" s="94">
        <f>+'Tav.9c (20-49)'!B38</f>
        <v>154</v>
      </c>
      <c r="G41" s="94">
        <f>+'Tav.9d (50-249)'!B38</f>
        <v>98</v>
      </c>
      <c r="H41" s="94">
        <f>+'Tav.9e (250+)'!B38</f>
        <v>44</v>
      </c>
      <c r="I41" s="94">
        <f>+'Tav.9 (totale)'!B38</f>
        <v>9454</v>
      </c>
      <c r="J41" s="94"/>
      <c r="K41" s="95"/>
      <c r="L41" s="95"/>
      <c r="M41" s="96"/>
      <c r="N41" s="93" t="s">
        <v>40</v>
      </c>
      <c r="O41" s="97">
        <f t="shared" si="1"/>
        <v>94.214089274381223</v>
      </c>
      <c r="P41" s="97">
        <f t="shared" si="3"/>
        <v>2.654960863126719</v>
      </c>
      <c r="Q41" s="97">
        <f t="shared" si="4"/>
        <v>1.6289401311614133</v>
      </c>
      <c r="R41" s="97">
        <f t="shared" si="5"/>
        <v>1.0365982652845358</v>
      </c>
      <c r="S41" s="97">
        <f t="shared" si="6"/>
        <v>0.46541146604611805</v>
      </c>
      <c r="T41" s="97">
        <f t="shared" si="2"/>
        <v>100</v>
      </c>
    </row>
    <row r="42" spans="3:20" ht="15.75" x14ac:dyDescent="0.25">
      <c r="C42" s="93" t="s">
        <v>41</v>
      </c>
      <c r="D42" s="94">
        <f>+'Tav.9a (0-9)'!B39</f>
        <v>7123</v>
      </c>
      <c r="E42" s="94">
        <f>+'Tav.9b (10-19)'!B39</f>
        <v>1175</v>
      </c>
      <c r="F42" s="94">
        <f>+'Tav.9c (20-49)'!B39</f>
        <v>0</v>
      </c>
      <c r="G42" s="94">
        <f>+'Tav.9d (50-249)'!B39</f>
        <v>472</v>
      </c>
      <c r="H42" s="94">
        <f>+'Tav.9e (250+)'!B39</f>
        <v>143</v>
      </c>
      <c r="I42" s="94">
        <f>+'Tav.9 (totale)'!B39</f>
        <v>9589</v>
      </c>
      <c r="J42" s="94"/>
      <c r="K42" s="95"/>
      <c r="L42" s="95"/>
      <c r="M42" s="96"/>
      <c r="N42" s="93" t="s">
        <v>41</v>
      </c>
      <c r="O42" s="97">
        <f t="shared" si="1"/>
        <v>74.283032641568468</v>
      </c>
      <c r="P42" s="97">
        <f t="shared" si="3"/>
        <v>12.253623944102618</v>
      </c>
      <c r="Q42" s="97" t="s">
        <v>11</v>
      </c>
      <c r="R42" s="97">
        <f t="shared" si="5"/>
        <v>4.9223068098863276</v>
      </c>
      <c r="S42" s="97">
        <f t="shared" si="6"/>
        <v>1.4912921055375952</v>
      </c>
      <c r="T42" s="97">
        <f t="shared" si="2"/>
        <v>100</v>
      </c>
    </row>
    <row r="43" spans="3:20" ht="15.75" x14ac:dyDescent="0.25">
      <c r="C43" s="93" t="s">
        <v>42</v>
      </c>
      <c r="D43" s="94">
        <f>+'Tav.9a (0-9)'!B40</f>
        <v>576</v>
      </c>
      <c r="E43" s="94">
        <f>+'Tav.9b (10-19)'!B40</f>
        <v>40</v>
      </c>
      <c r="F43" s="94">
        <f>+'Tav.9c (20-49)'!B40</f>
        <v>35</v>
      </c>
      <c r="G43" s="94">
        <f>+'Tav.9d (50-249)'!B40</f>
        <v>55</v>
      </c>
      <c r="H43" s="94">
        <f>+'Tav.9e (250+)'!B40</f>
        <v>36</v>
      </c>
      <c r="I43" s="94">
        <f>+'Tav.9 (totale)'!B40</f>
        <v>742</v>
      </c>
      <c r="J43" s="94"/>
      <c r="K43" s="95"/>
      <c r="L43" s="95"/>
      <c r="M43" s="96"/>
      <c r="N43" s="93" t="s">
        <v>42</v>
      </c>
      <c r="O43" s="97">
        <f t="shared" si="1"/>
        <v>77.62803234501348</v>
      </c>
      <c r="P43" s="97">
        <f t="shared" si="3"/>
        <v>5.3908355795148255</v>
      </c>
      <c r="Q43" s="97" t="s">
        <v>11</v>
      </c>
      <c r="R43" s="97">
        <f t="shared" si="5"/>
        <v>7.4123989218328843</v>
      </c>
      <c r="S43" s="97" t="s">
        <v>11</v>
      </c>
      <c r="T43" s="97">
        <f t="shared" si="2"/>
        <v>100</v>
      </c>
    </row>
    <row r="44" spans="3:20" ht="15.75" x14ac:dyDescent="0.25">
      <c r="C44" s="93" t="s">
        <v>43</v>
      </c>
      <c r="D44" s="94">
        <f>+'Tav.9a (0-9)'!B41</f>
        <v>1126</v>
      </c>
      <c r="E44" s="94">
        <f>+'Tav.9b (10-19)'!B41</f>
        <v>171</v>
      </c>
      <c r="F44" s="94" t="str">
        <f>+'Tav.9c (20-49)'!B41</f>
        <v>*</v>
      </c>
      <c r="G44" s="94">
        <f>+'Tav.9d (50-249)'!B41</f>
        <v>34</v>
      </c>
      <c r="H44" s="94">
        <f>+'Tav.9e (250+)'!B41</f>
        <v>1</v>
      </c>
      <c r="I44" s="94">
        <f>+'Tav.9 (totale)'!B41</f>
        <v>1394</v>
      </c>
      <c r="J44" s="94"/>
      <c r="K44" s="95"/>
      <c r="L44" s="95"/>
      <c r="M44" s="96"/>
      <c r="N44" s="93" t="s">
        <v>43</v>
      </c>
      <c r="O44" s="97">
        <f t="shared" si="1"/>
        <v>80.774748923959834</v>
      </c>
      <c r="P44" s="97">
        <f t="shared" si="3"/>
        <v>12.266857962697273</v>
      </c>
      <c r="Q44" s="97" t="s">
        <v>11</v>
      </c>
      <c r="R44" s="97">
        <f t="shared" si="5"/>
        <v>2.4390243902439024</v>
      </c>
      <c r="S44" s="97" t="s">
        <v>11</v>
      </c>
      <c r="T44" s="97">
        <f t="shared" si="2"/>
        <v>100</v>
      </c>
    </row>
    <row r="45" spans="3:20" ht="15.75" x14ac:dyDescent="0.25">
      <c r="C45" s="93" t="s">
        <v>44</v>
      </c>
      <c r="D45" s="94">
        <f>+'Tav.9a (0-9)'!B42</f>
        <v>4842</v>
      </c>
      <c r="E45" s="94">
        <f>+'Tav.9b (10-19)'!B42</f>
        <v>886</v>
      </c>
      <c r="F45" s="94">
        <f>+'Tav.9c (20-49)'!B42</f>
        <v>530</v>
      </c>
      <c r="G45" s="94">
        <f>+'Tav.9d (50-249)'!B42</f>
        <v>364</v>
      </c>
      <c r="H45" s="94">
        <f>+'Tav.9e (250+)'!B42</f>
        <v>105</v>
      </c>
      <c r="I45" s="94">
        <f>+'Tav.9 (totale)'!B42</f>
        <v>6727</v>
      </c>
      <c r="J45" s="94"/>
      <c r="K45" s="95"/>
      <c r="L45" s="95"/>
      <c r="M45" s="96"/>
      <c r="N45" s="93" t="s">
        <v>44</v>
      </c>
      <c r="O45" s="97">
        <f t="shared" si="1"/>
        <v>71.978593726772715</v>
      </c>
      <c r="P45" s="97">
        <f t="shared" si="3"/>
        <v>13.170804221792775</v>
      </c>
      <c r="Q45" s="97">
        <f t="shared" si="4"/>
        <v>7.8786977850453397</v>
      </c>
      <c r="R45" s="97">
        <f t="shared" si="5"/>
        <v>5.4110301768990636</v>
      </c>
      <c r="S45" s="97">
        <f t="shared" si="6"/>
        <v>1.5608740894901143</v>
      </c>
      <c r="T45" s="97">
        <f t="shared" si="2"/>
        <v>100</v>
      </c>
    </row>
    <row r="46" spans="3:20" ht="15.75" x14ac:dyDescent="0.25">
      <c r="C46" s="93" t="s">
        <v>45</v>
      </c>
      <c r="D46" s="94">
        <f>+'Tav.9a (0-9)'!B43</f>
        <v>579</v>
      </c>
      <c r="E46" s="94">
        <f>+'Tav.9b (10-19)'!B43</f>
        <v>78</v>
      </c>
      <c r="F46" s="94" t="str">
        <f>+'Tav.9c (20-49)'!B43</f>
        <v>*</v>
      </c>
      <c r="G46" s="94">
        <f>+'Tav.9d (50-249)'!B43</f>
        <v>19</v>
      </c>
      <c r="H46" s="94">
        <f>+'Tav.9e (250+)'!B43</f>
        <v>1</v>
      </c>
      <c r="I46" s="94">
        <f>+'Tav.9 (totale)'!B43</f>
        <v>726</v>
      </c>
      <c r="J46" s="94"/>
      <c r="K46" s="95"/>
      <c r="L46" s="95"/>
      <c r="M46" s="96"/>
      <c r="N46" s="93" t="s">
        <v>45</v>
      </c>
      <c r="O46" s="97">
        <f t="shared" si="1"/>
        <v>79.752066115702476</v>
      </c>
      <c r="P46" s="97">
        <f t="shared" si="3"/>
        <v>10.743801652892563</v>
      </c>
      <c r="Q46" s="97" t="s">
        <v>11</v>
      </c>
      <c r="R46" s="97">
        <f t="shared" si="5"/>
        <v>2.6170798898071626</v>
      </c>
      <c r="S46" s="97" t="s">
        <v>11</v>
      </c>
      <c r="T46" s="97">
        <f t="shared" si="2"/>
        <v>100</v>
      </c>
    </row>
    <row r="47" spans="3:20" ht="15.75" x14ac:dyDescent="0.25">
      <c r="C47" s="93" t="s">
        <v>46</v>
      </c>
      <c r="D47" s="94">
        <f>+'Tav.9a (0-9)'!B44</f>
        <v>469269</v>
      </c>
      <c r="E47" s="94">
        <f>+'Tav.9b (10-19)'!B44</f>
        <v>14704</v>
      </c>
      <c r="F47" s="94">
        <f>+'Tav.9c (20-49)'!B44</f>
        <v>4891</v>
      </c>
      <c r="G47" s="94">
        <f>+'Tav.9d (50-249)'!B44</f>
        <v>1282</v>
      </c>
      <c r="H47" s="94">
        <f>+'Tav.9e (250+)'!B44</f>
        <v>105</v>
      </c>
      <c r="I47" s="94">
        <f>+'Tav.9 (totale)'!B44</f>
        <v>490251</v>
      </c>
      <c r="J47" s="94"/>
      <c r="K47" s="95"/>
      <c r="L47" s="95"/>
      <c r="M47" s="96"/>
      <c r="N47" s="93" t="s">
        <v>46</v>
      </c>
      <c r="O47" s="97">
        <f t="shared" si="1"/>
        <v>95.720151514224355</v>
      </c>
      <c r="P47" s="97">
        <f t="shared" si="3"/>
        <v>2.9992799606732059</v>
      </c>
      <c r="Q47" s="97">
        <f t="shared" si="4"/>
        <v>0.99765222304493006</v>
      </c>
      <c r="R47" s="97">
        <f t="shared" si="5"/>
        <v>0.26149870168546313</v>
      </c>
      <c r="S47" s="97">
        <f t="shared" si="6"/>
        <v>2.1417600372054313E-2</v>
      </c>
      <c r="T47" s="97">
        <f t="shared" si="2"/>
        <v>100</v>
      </c>
    </row>
    <row r="48" spans="3:20" ht="15.75" x14ac:dyDescent="0.25">
      <c r="C48" s="93" t="s">
        <v>47</v>
      </c>
      <c r="D48" s="94">
        <f>+'Tav.9a (0-9)'!B45</f>
        <v>97752</v>
      </c>
      <c r="E48" s="94">
        <f>+'Tav.9b (10-19)'!B45</f>
        <v>3780</v>
      </c>
      <c r="F48" s="94">
        <f>+'Tav.9c (20-49)'!B45</f>
        <v>1278</v>
      </c>
      <c r="G48" s="94">
        <f>+'Tav.9d (50-249)'!B45</f>
        <v>308</v>
      </c>
      <c r="H48" s="94">
        <f>+'Tav.9e (250+)'!B45</f>
        <v>14</v>
      </c>
      <c r="I48" s="94">
        <f>+'Tav.9 (totale)'!B45</f>
        <v>103132</v>
      </c>
      <c r="J48" s="94"/>
      <c r="K48" s="95"/>
      <c r="L48" s="95"/>
      <c r="M48" s="96"/>
      <c r="N48" s="93" t="s">
        <v>47</v>
      </c>
      <c r="O48" s="97">
        <f t="shared" si="1"/>
        <v>94.783384400574022</v>
      </c>
      <c r="P48" s="97">
        <f t="shared" si="3"/>
        <v>3.6652057557305202</v>
      </c>
      <c r="Q48" s="97">
        <f t="shared" si="4"/>
        <v>1.2391886126517473</v>
      </c>
      <c r="R48" s="97">
        <f t="shared" si="5"/>
        <v>0.29864639491137573</v>
      </c>
      <c r="S48" s="97">
        <f t="shared" si="6"/>
        <v>1.3574836132335261E-2</v>
      </c>
      <c r="T48" s="97">
        <f t="shared" si="2"/>
        <v>100</v>
      </c>
    </row>
    <row r="49" spans="3:23" ht="13.5" customHeight="1" x14ac:dyDescent="0.25">
      <c r="C49" s="93" t="s">
        <v>48</v>
      </c>
      <c r="D49" s="94">
        <f>+'Tav.9a (0-9)'!B46</f>
        <v>4303</v>
      </c>
      <c r="E49" s="94">
        <f>+'Tav.9b (10-19)'!B46</f>
        <v>838</v>
      </c>
      <c r="F49" s="94">
        <f>+'Tav.9c (20-49)'!B46</f>
        <v>556</v>
      </c>
      <c r="G49" s="94">
        <f>+'Tav.9d (50-249)'!B46</f>
        <v>260</v>
      </c>
      <c r="H49" s="94">
        <f>+'Tav.9e (250+)'!B46</f>
        <v>39</v>
      </c>
      <c r="I49" s="94">
        <f>+'Tav.9 (totale)'!B46</f>
        <v>5996</v>
      </c>
      <c r="J49" s="94"/>
      <c r="K49" s="95"/>
      <c r="L49" s="95"/>
      <c r="M49" s="96"/>
      <c r="N49" s="93" t="s">
        <v>48</v>
      </c>
      <c r="O49" s="97">
        <f t="shared" si="1"/>
        <v>71.764509673115413</v>
      </c>
      <c r="P49" s="97">
        <f t="shared" si="3"/>
        <v>13.975983989326219</v>
      </c>
      <c r="Q49" s="97">
        <f t="shared" si="4"/>
        <v>9.2728485657104738</v>
      </c>
      <c r="R49" s="97">
        <f t="shared" si="5"/>
        <v>4.3362241494329554</v>
      </c>
      <c r="S49" s="97">
        <f t="shared" si="6"/>
        <v>0.65043362241494329</v>
      </c>
      <c r="T49" s="97">
        <f t="shared" si="2"/>
        <v>100</v>
      </c>
    </row>
    <row r="50" spans="3:23" ht="15.75" x14ac:dyDescent="0.25">
      <c r="C50" s="93" t="s">
        <v>49</v>
      </c>
      <c r="D50" s="94">
        <f>+'Tav.9a (0-9)'!B47</f>
        <v>367214</v>
      </c>
      <c r="E50" s="94">
        <f>+'Tav.9b (10-19)'!B47</f>
        <v>10086</v>
      </c>
      <c r="F50" s="94">
        <f>+'Tav.9c (20-49)'!B47</f>
        <v>3057</v>
      </c>
      <c r="G50" s="94">
        <f>+'Tav.9d (50-249)'!B47</f>
        <v>714</v>
      </c>
      <c r="H50" s="94">
        <f>+'Tav.9e (250+)'!B47</f>
        <v>52</v>
      </c>
      <c r="I50" s="94">
        <f>+'Tav.9 (totale)'!B47</f>
        <v>381123</v>
      </c>
      <c r="J50" s="94"/>
      <c r="K50" s="95"/>
      <c r="L50" s="95"/>
      <c r="M50" s="96"/>
      <c r="N50" s="93" t="s">
        <v>49</v>
      </c>
      <c r="O50" s="97">
        <f t="shared" si="1"/>
        <v>96.350522009954787</v>
      </c>
      <c r="P50" s="97">
        <f t="shared" si="3"/>
        <v>2.6463897481915284</v>
      </c>
      <c r="Q50" s="97">
        <f t="shared" si="4"/>
        <v>0.80210325800332172</v>
      </c>
      <c r="R50" s="97">
        <f t="shared" si="5"/>
        <v>0.18734109460725276</v>
      </c>
      <c r="S50" s="97">
        <f t="shared" si="6"/>
        <v>1.3643889243105244E-2</v>
      </c>
      <c r="T50" s="97">
        <f t="shared" si="2"/>
        <v>100</v>
      </c>
    </row>
    <row r="51" spans="3:23" ht="15.75" x14ac:dyDescent="0.25">
      <c r="C51" s="93" t="s">
        <v>50</v>
      </c>
      <c r="D51" s="94">
        <f>+'Tav.9a (0-9)'!B48</f>
        <v>1005391</v>
      </c>
      <c r="E51" s="94">
        <f>+'Tav.9b (10-19)'!B48</f>
        <v>25445</v>
      </c>
      <c r="F51" s="94">
        <f>+'Tav.9c (20-49)'!B48</f>
        <v>8761</v>
      </c>
      <c r="G51" s="94">
        <f>+'Tav.9d (50-249)'!B48</f>
        <v>3060</v>
      </c>
      <c r="H51" s="94">
        <f>+'Tav.9e (250+)'!B48</f>
        <v>552</v>
      </c>
      <c r="I51" s="94">
        <f>+'Tav.9 (totale)'!B48</f>
        <v>1043209</v>
      </c>
      <c r="J51" s="94"/>
      <c r="K51" s="95"/>
      <c r="L51" s="95"/>
      <c r="M51" s="96"/>
      <c r="N51" s="93" t="s">
        <v>50</v>
      </c>
      <c r="O51" s="97">
        <f t="shared" si="1"/>
        <v>96.374839557557507</v>
      </c>
      <c r="P51" s="97">
        <f t="shared" si="3"/>
        <v>2.4391085583042322</v>
      </c>
      <c r="Q51" s="97">
        <f t="shared" si="4"/>
        <v>0.83981253996083227</v>
      </c>
      <c r="R51" s="97">
        <f t="shared" si="5"/>
        <v>0.29332569024998822</v>
      </c>
      <c r="S51" s="97">
        <f t="shared" si="6"/>
        <v>5.2913653927448859E-2</v>
      </c>
      <c r="T51" s="97">
        <f t="shared" si="2"/>
        <v>100</v>
      </c>
    </row>
    <row r="52" spans="3:23" ht="15.75" x14ac:dyDescent="0.25">
      <c r="C52" s="93" t="s">
        <v>51</v>
      </c>
      <c r="D52" s="94">
        <f>+'Tav.9a (0-9)'!B49</f>
        <v>111811</v>
      </c>
      <c r="E52" s="94">
        <f>+'Tav.9b (10-19)'!B49</f>
        <v>3782</v>
      </c>
      <c r="F52" s="94">
        <f>+'Tav.9c (20-49)'!B49</f>
        <v>1160</v>
      </c>
      <c r="G52" s="94">
        <f>+'Tav.9d (50-249)'!B49</f>
        <v>419</v>
      </c>
      <c r="H52" s="94">
        <f>+'Tav.9e (250+)'!B49</f>
        <v>37</v>
      </c>
      <c r="I52" s="94">
        <f>+'Tav.9 (totale)'!B49</f>
        <v>117209</v>
      </c>
      <c r="J52" s="94"/>
      <c r="K52" s="95"/>
      <c r="L52" s="95"/>
      <c r="M52" s="96"/>
      <c r="N52" s="93" t="s">
        <v>51</v>
      </c>
      <c r="O52" s="97">
        <f t="shared" si="1"/>
        <v>95.394551612930741</v>
      </c>
      <c r="P52" s="97">
        <f t="shared" si="3"/>
        <v>3.2267146720814952</v>
      </c>
      <c r="Q52" s="97">
        <f t="shared" si="4"/>
        <v>0.98968509244170677</v>
      </c>
      <c r="R52" s="97">
        <f t="shared" si="5"/>
        <v>0.35748108080437507</v>
      </c>
      <c r="S52" s="97">
        <f t="shared" si="6"/>
        <v>3.1567541741675129E-2</v>
      </c>
      <c r="T52" s="97">
        <f t="shared" si="2"/>
        <v>100</v>
      </c>
    </row>
    <row r="53" spans="3:23" ht="15.75" x14ac:dyDescent="0.25">
      <c r="C53" s="93" t="s">
        <v>52</v>
      </c>
      <c r="D53" s="94">
        <f>+'Tav.9a (0-9)'!B50</f>
        <v>351288</v>
      </c>
      <c r="E53" s="94">
        <f>+'Tav.9b (10-19)'!B50</f>
        <v>11488</v>
      </c>
      <c r="F53" s="94">
        <f>+'Tav.9c (20-49)'!B50</f>
        <v>4385</v>
      </c>
      <c r="G53" s="94">
        <f>+'Tav.9d (50-249)'!B50</f>
        <v>1483</v>
      </c>
      <c r="H53" s="94">
        <f>+'Tav.9e (250+)'!B50</f>
        <v>208</v>
      </c>
      <c r="I53" s="94">
        <f>+'Tav.9 (totale)'!B50</f>
        <v>368852</v>
      </c>
      <c r="J53" s="94"/>
      <c r="K53" s="95"/>
      <c r="L53" s="95"/>
      <c r="M53" s="96"/>
      <c r="N53" s="93" t="s">
        <v>52</v>
      </c>
      <c r="O53" s="97">
        <f t="shared" si="1"/>
        <v>95.238198518647039</v>
      </c>
      <c r="P53" s="97">
        <f t="shared" si="3"/>
        <v>3.1145283203019098</v>
      </c>
      <c r="Q53" s="97">
        <f t="shared" si="4"/>
        <v>1.1888237016472731</v>
      </c>
      <c r="R53" s="97">
        <f t="shared" si="5"/>
        <v>0.40205827811696837</v>
      </c>
      <c r="S53" s="97">
        <f t="shared" si="6"/>
        <v>5.6391181286803378E-2</v>
      </c>
      <c r="T53" s="97">
        <f t="shared" si="2"/>
        <v>100</v>
      </c>
    </row>
    <row r="54" spans="3:23" ht="15.75" x14ac:dyDescent="0.25">
      <c r="C54" s="93" t="s">
        <v>53</v>
      </c>
      <c r="D54" s="94">
        <f>+'Tav.9a (0-9)'!B51</f>
        <v>542292</v>
      </c>
      <c r="E54" s="94">
        <f>+'Tav.9b (10-19)'!B51</f>
        <v>10175</v>
      </c>
      <c r="F54" s="94">
        <f>+'Tav.9c (20-49)'!B51</f>
        <v>3216</v>
      </c>
      <c r="G54" s="94">
        <f>+'Tav.9d (50-249)'!B51</f>
        <v>1158</v>
      </c>
      <c r="H54" s="94">
        <f>+'Tav.9e (250+)'!B51</f>
        <v>307</v>
      </c>
      <c r="I54" s="94">
        <f>+'Tav.9 (totale)'!B51</f>
        <v>557148</v>
      </c>
      <c r="J54" s="94"/>
      <c r="K54" s="95"/>
      <c r="L54" s="95"/>
      <c r="M54" s="96"/>
      <c r="N54" s="93" t="s">
        <v>53</v>
      </c>
      <c r="O54" s="97">
        <f t="shared" si="1"/>
        <v>97.333563074802385</v>
      </c>
      <c r="P54" s="97">
        <f t="shared" si="3"/>
        <v>1.8262651934494964</v>
      </c>
      <c r="Q54" s="97">
        <f t="shared" si="4"/>
        <v>0.57722544099592921</v>
      </c>
      <c r="R54" s="97">
        <f t="shared" si="5"/>
        <v>0.20784423528398202</v>
      </c>
      <c r="S54" s="97">
        <f t="shared" si="6"/>
        <v>5.5102055468205936E-2</v>
      </c>
      <c r="T54" s="97">
        <f t="shared" si="2"/>
        <v>100</v>
      </c>
    </row>
    <row r="55" spans="3:23" s="85" customFormat="1" ht="15.75" x14ac:dyDescent="0.25">
      <c r="C55" s="93" t="s">
        <v>54</v>
      </c>
      <c r="D55" s="94">
        <f>+'Tav.9a (0-9)'!B52</f>
        <v>101551</v>
      </c>
      <c r="E55" s="94">
        <f>+'Tav.9b (10-19)'!B52</f>
        <v>7175</v>
      </c>
      <c r="F55" s="94">
        <f>+'Tav.9c (20-49)'!B52</f>
        <v>4092</v>
      </c>
      <c r="G55" s="94">
        <f>+'Tav.9d (50-249)'!B52</f>
        <v>2079</v>
      </c>
      <c r="H55" s="94">
        <f>+'Tav.9e (250+)'!B52</f>
        <v>396</v>
      </c>
      <c r="I55" s="94">
        <f>+'Tav.9 (totale)'!B52</f>
        <v>115293</v>
      </c>
      <c r="J55" s="94"/>
      <c r="K55" s="95"/>
      <c r="L55" s="95"/>
      <c r="M55" s="96"/>
      <c r="N55" s="93" t="s">
        <v>54</v>
      </c>
      <c r="O55" s="97">
        <f t="shared" si="1"/>
        <v>88.080802824109</v>
      </c>
      <c r="P55" s="97">
        <f t="shared" si="3"/>
        <v>6.2232746133763541</v>
      </c>
      <c r="Q55" s="97">
        <f t="shared" si="4"/>
        <v>3.5492180791548491</v>
      </c>
      <c r="R55" s="97">
        <f t="shared" si="5"/>
        <v>1.8032317660222217</v>
      </c>
      <c r="S55" s="97">
        <f t="shared" si="6"/>
        <v>0.34347271733756607</v>
      </c>
      <c r="T55" s="97">
        <f t="shared" si="2"/>
        <v>100</v>
      </c>
      <c r="V55" s="84"/>
      <c r="W55" s="84"/>
    </row>
    <row r="56" spans="3:23" ht="15.75" x14ac:dyDescent="0.25">
      <c r="C56" s="93" t="s">
        <v>55</v>
      </c>
      <c r="D56" s="94">
        <f>+'Tav.9a (0-9)'!B53</f>
        <v>80037</v>
      </c>
      <c r="E56" s="94">
        <f>+'Tav.9b (10-19)'!B53</f>
        <v>5084</v>
      </c>
      <c r="F56" s="94">
        <f>+'Tav.9c (20-49)'!B53</f>
        <v>2590</v>
      </c>
      <c r="G56" s="94">
        <f>+'Tav.9d (50-249)'!B53</f>
        <v>977</v>
      </c>
      <c r="H56" s="94">
        <f>+'Tav.9e (250+)'!B53</f>
        <v>150</v>
      </c>
      <c r="I56" s="94">
        <f>+'Tav.9 (totale)'!B53</f>
        <v>88838</v>
      </c>
      <c r="J56" s="94"/>
      <c r="K56" s="95"/>
      <c r="L56" s="95"/>
      <c r="M56" s="96"/>
      <c r="N56" s="93" t="s">
        <v>55</v>
      </c>
      <c r="O56" s="97">
        <f t="shared" si="1"/>
        <v>90.093203358922977</v>
      </c>
      <c r="P56" s="97">
        <f t="shared" si="3"/>
        <v>5.7227762894256964</v>
      </c>
      <c r="Q56" s="97">
        <f t="shared" si="4"/>
        <v>2.915419077421824</v>
      </c>
      <c r="R56" s="97">
        <f t="shared" si="5"/>
        <v>1.0997546095139468</v>
      </c>
      <c r="S56" s="97">
        <f t="shared" si="6"/>
        <v>0.16884666471554965</v>
      </c>
      <c r="T56" s="97">
        <f t="shared" si="2"/>
        <v>100</v>
      </c>
      <c r="V56" s="85"/>
      <c r="W56" s="85"/>
    </row>
    <row r="57" spans="3:23" ht="15.75" x14ac:dyDescent="0.25">
      <c r="C57" s="93" t="s">
        <v>56</v>
      </c>
      <c r="D57" s="94">
        <f>+'Tav.9a (0-9)'!B54</f>
        <v>1673</v>
      </c>
      <c r="E57" s="94">
        <f>+'Tav.9b (10-19)'!B54</f>
        <v>62</v>
      </c>
      <c r="F57" s="94">
        <f>+'Tav.9c (20-49)'!B54</f>
        <v>45</v>
      </c>
      <c r="G57" s="94">
        <f>+'Tav.9d (50-249)'!B54</f>
        <v>37</v>
      </c>
      <c r="H57" s="94">
        <f>+'Tav.9e (250+)'!B54</f>
        <v>11</v>
      </c>
      <c r="I57" s="94">
        <f>+'Tav.9 (totale)'!B54</f>
        <v>1828</v>
      </c>
      <c r="J57" s="94"/>
      <c r="K57" s="95"/>
      <c r="L57" s="95"/>
      <c r="M57" s="96"/>
      <c r="N57" s="93" t="s">
        <v>56</v>
      </c>
      <c r="O57" s="97">
        <f t="shared" si="1"/>
        <v>91.520787746170669</v>
      </c>
      <c r="P57" s="97">
        <f t="shared" si="3"/>
        <v>3.391684901531729</v>
      </c>
      <c r="Q57" s="97">
        <f t="shared" si="4"/>
        <v>2.4617067833698032</v>
      </c>
      <c r="R57" s="97">
        <f t="shared" si="5"/>
        <v>2.0240700218818382</v>
      </c>
      <c r="S57" s="97">
        <f t="shared" si="6"/>
        <v>0.60175054704595188</v>
      </c>
      <c r="T57" s="97">
        <f t="shared" si="2"/>
        <v>100</v>
      </c>
    </row>
    <row r="58" spans="3:23" s="85" customFormat="1" ht="15.75" x14ac:dyDescent="0.25">
      <c r="C58" s="93" t="s">
        <v>57</v>
      </c>
      <c r="D58" s="94">
        <f>+'Tav.9a (0-9)'!B55</f>
        <v>109</v>
      </c>
      <c r="E58" s="94">
        <f>+'Tav.9b (10-19)'!B55</f>
        <v>25</v>
      </c>
      <c r="F58" s="94">
        <f>+'Tav.9c (20-49)'!B55</f>
        <v>31</v>
      </c>
      <c r="G58" s="94">
        <f>+'Tav.9d (50-249)'!B55</f>
        <v>18</v>
      </c>
      <c r="H58" s="94">
        <f>+'Tav.9e (250+)'!B55</f>
        <v>9</v>
      </c>
      <c r="I58" s="94">
        <f>+'Tav.9 (totale)'!B55</f>
        <v>192</v>
      </c>
      <c r="J58" s="94"/>
      <c r="K58" s="95"/>
      <c r="L58" s="95"/>
      <c r="M58" s="96"/>
      <c r="N58" s="93" t="s">
        <v>57</v>
      </c>
      <c r="O58" s="97">
        <f t="shared" si="1"/>
        <v>56.770833333333336</v>
      </c>
      <c r="P58" s="97">
        <f t="shared" si="3"/>
        <v>13.020833333333334</v>
      </c>
      <c r="Q58" s="97">
        <f t="shared" si="4"/>
        <v>16.145833333333336</v>
      </c>
      <c r="R58" s="97">
        <f t="shared" si="5"/>
        <v>9.375</v>
      </c>
      <c r="S58" s="97">
        <f t="shared" si="6"/>
        <v>4.6875</v>
      </c>
      <c r="T58" s="97">
        <f t="shared" si="2"/>
        <v>100</v>
      </c>
      <c r="V58" s="84"/>
      <c r="W58" s="84"/>
    </row>
    <row r="59" spans="3:23" ht="15.75" x14ac:dyDescent="0.25">
      <c r="C59" s="93" t="s">
        <v>58</v>
      </c>
      <c r="D59" s="94">
        <f>+'Tav.9a (0-9)'!B56</f>
        <v>17034</v>
      </c>
      <c r="E59" s="94">
        <f>+'Tav.9b (10-19)'!B56</f>
        <v>1875</v>
      </c>
      <c r="F59" s="94">
        <f>+'Tav.9c (20-49)'!B56</f>
        <v>1363</v>
      </c>
      <c r="G59" s="94">
        <f>+'Tav.9d (50-249)'!B56</f>
        <v>1015</v>
      </c>
      <c r="H59" s="94">
        <f>+'Tav.9e (250+)'!B56</f>
        <v>219</v>
      </c>
      <c r="I59" s="94">
        <f>+'Tav.9 (totale)'!B56</f>
        <v>21506</v>
      </c>
      <c r="J59" s="94"/>
      <c r="K59" s="95"/>
      <c r="L59" s="95"/>
      <c r="M59" s="96"/>
      <c r="N59" s="93" t="s">
        <v>58</v>
      </c>
      <c r="O59" s="97">
        <f t="shared" si="1"/>
        <v>79.20580303171208</v>
      </c>
      <c r="P59" s="97">
        <f t="shared" si="3"/>
        <v>8.7184971635822563</v>
      </c>
      <c r="Q59" s="97">
        <f t="shared" si="4"/>
        <v>6.3377662047800616</v>
      </c>
      <c r="R59" s="97">
        <f t="shared" si="5"/>
        <v>4.7196131312191945</v>
      </c>
      <c r="S59" s="97">
        <f t="shared" si="6"/>
        <v>1.0183204687064076</v>
      </c>
      <c r="T59" s="97">
        <f t="shared" si="2"/>
        <v>100</v>
      </c>
      <c r="V59" s="85"/>
      <c r="W59" s="85"/>
    </row>
    <row r="60" spans="3:23" ht="15.75" x14ac:dyDescent="0.25">
      <c r="C60" s="93" t="s">
        <v>59</v>
      </c>
      <c r="D60" s="94">
        <f>+'Tav.9a (0-9)'!B57</f>
        <v>2698</v>
      </c>
      <c r="E60" s="94">
        <f>+'Tav.9b (10-19)'!B57</f>
        <v>129</v>
      </c>
      <c r="F60" s="94">
        <f>+'Tav.9c (20-49)'!B57</f>
        <v>63</v>
      </c>
      <c r="G60" s="94">
        <f>+'Tav.9d (50-249)'!B57</f>
        <v>32</v>
      </c>
      <c r="H60" s="94">
        <f>+'Tav.9e (250+)'!B57</f>
        <v>7</v>
      </c>
      <c r="I60" s="94">
        <f>+'Tav.9 (totale)'!B57</f>
        <v>2929</v>
      </c>
      <c r="J60" s="94"/>
      <c r="K60" s="95"/>
      <c r="L60" s="95"/>
      <c r="M60" s="96"/>
      <c r="N60" s="93" t="s">
        <v>59</v>
      </c>
      <c r="O60" s="97">
        <f t="shared" si="1"/>
        <v>92.113349265961077</v>
      </c>
      <c r="P60" s="97">
        <f t="shared" si="3"/>
        <v>4.4042335268009563</v>
      </c>
      <c r="Q60" s="97">
        <f t="shared" si="4"/>
        <v>2.1509047456469785</v>
      </c>
      <c r="R60" s="97">
        <f t="shared" si="5"/>
        <v>1.0925230454079891</v>
      </c>
      <c r="S60" s="97">
        <f t="shared" si="6"/>
        <v>0.2389894161829976</v>
      </c>
      <c r="T60" s="97">
        <f t="shared" si="2"/>
        <v>100</v>
      </c>
    </row>
    <row r="61" spans="3:23" ht="15.75" x14ac:dyDescent="0.25">
      <c r="C61" s="93" t="s">
        <v>60</v>
      </c>
      <c r="D61" s="94">
        <f>+'Tav.9a (0-9)'!B58</f>
        <v>300607</v>
      </c>
      <c r="E61" s="94">
        <f>+'Tav.9b (10-19)'!B58</f>
        <v>17183</v>
      </c>
      <c r="F61" s="94">
        <f>+'Tav.9c (20-49)'!B58</f>
        <v>3699</v>
      </c>
      <c r="G61" s="94">
        <f>+'Tav.9d (50-249)'!B58</f>
        <v>832</v>
      </c>
      <c r="H61" s="94">
        <f>+'Tav.9e (250+)'!B58</f>
        <v>123</v>
      </c>
      <c r="I61" s="94">
        <f>+'Tav.9 (totale)'!B58</f>
        <v>322444</v>
      </c>
      <c r="J61" s="94"/>
      <c r="K61" s="95"/>
      <c r="L61" s="95"/>
      <c r="M61" s="96"/>
      <c r="N61" s="93" t="s">
        <v>60</v>
      </c>
      <c r="O61" s="97">
        <f t="shared" si="1"/>
        <v>93.227661237300126</v>
      </c>
      <c r="P61" s="97">
        <f t="shared" si="3"/>
        <v>5.3289873590452919</v>
      </c>
      <c r="Q61" s="97">
        <f t="shared" si="4"/>
        <v>1.1471759437297639</v>
      </c>
      <c r="R61" s="97">
        <f t="shared" si="5"/>
        <v>0.25802930121199341</v>
      </c>
      <c r="S61" s="97">
        <f t="shared" si="6"/>
        <v>3.8146158712830752E-2</v>
      </c>
      <c r="T61" s="97">
        <f t="shared" si="2"/>
        <v>100</v>
      </c>
    </row>
    <row r="62" spans="3:23" ht="15.75" x14ac:dyDescent="0.25">
      <c r="C62" s="93" t="s">
        <v>61</v>
      </c>
      <c r="D62" s="94">
        <f>+'Tav.9a (0-9)'!B59</f>
        <v>48633</v>
      </c>
      <c r="E62" s="94">
        <f>+'Tav.9b (10-19)'!B59</f>
        <v>3330</v>
      </c>
      <c r="F62" s="94">
        <f>+'Tav.9c (20-49)'!B59</f>
        <v>1147</v>
      </c>
      <c r="G62" s="94">
        <f>+'Tav.9d (50-249)'!B59</f>
        <v>328</v>
      </c>
      <c r="H62" s="94">
        <f>+'Tav.9e (250+)'!B59</f>
        <v>29</v>
      </c>
      <c r="I62" s="94">
        <f>+'Tav.9 (totale)'!B59</f>
        <v>53467</v>
      </c>
      <c r="J62" s="94"/>
      <c r="K62" s="95"/>
      <c r="L62" s="95"/>
      <c r="M62" s="96"/>
      <c r="N62" s="93" t="s">
        <v>61</v>
      </c>
      <c r="O62" s="97">
        <f t="shared" si="1"/>
        <v>90.958909233732953</v>
      </c>
      <c r="P62" s="97">
        <f t="shared" si="3"/>
        <v>6.2281407223146994</v>
      </c>
      <c r="Q62" s="97">
        <f t="shared" si="4"/>
        <v>2.1452484710195074</v>
      </c>
      <c r="R62" s="97">
        <f t="shared" si="5"/>
        <v>0.61346250958535176</v>
      </c>
      <c r="S62" s="97">
        <f t="shared" si="6"/>
        <v>5.4239063347485364E-2</v>
      </c>
      <c r="T62" s="97">
        <f t="shared" si="2"/>
        <v>100</v>
      </c>
    </row>
    <row r="63" spans="3:23" ht="15.75" x14ac:dyDescent="0.25">
      <c r="C63" s="93" t="s">
        <v>62</v>
      </c>
      <c r="D63" s="94">
        <f>+'Tav.9a (0-9)'!B60</f>
        <v>251974</v>
      </c>
      <c r="E63" s="94">
        <f>+'Tav.9b (10-19)'!B60</f>
        <v>13853</v>
      </c>
      <c r="F63" s="94">
        <f>+'Tav.9c (20-49)'!B60</f>
        <v>2552</v>
      </c>
      <c r="G63" s="94">
        <f>+'Tav.9d (50-249)'!B60</f>
        <v>504</v>
      </c>
      <c r="H63" s="94">
        <f>+'Tav.9e (250+)'!B60</f>
        <v>94</v>
      </c>
      <c r="I63" s="94">
        <f>+'Tav.9 (totale)'!B60</f>
        <v>268977</v>
      </c>
      <c r="J63" s="94"/>
      <c r="K63" s="95"/>
      <c r="L63" s="95"/>
      <c r="M63" s="96"/>
      <c r="N63" s="93" t="s">
        <v>62</v>
      </c>
      <c r="O63" s="97">
        <f t="shared" si="1"/>
        <v>93.678641668246726</v>
      </c>
      <c r="P63" s="97">
        <f t="shared" si="3"/>
        <v>5.1502544827252885</v>
      </c>
      <c r="Q63" s="97">
        <f t="shared" si="4"/>
        <v>0.94878000721251265</v>
      </c>
      <c r="R63" s="97">
        <f t="shared" si="5"/>
        <v>0.1873766158444774</v>
      </c>
      <c r="S63" s="97">
        <f t="shared" si="6"/>
        <v>3.4947225970993805E-2</v>
      </c>
      <c r="T63" s="97">
        <f t="shared" si="2"/>
        <v>100</v>
      </c>
    </row>
    <row r="64" spans="3:23" ht="15.75" x14ac:dyDescent="0.25">
      <c r="C64" s="93" t="s">
        <v>63</v>
      </c>
      <c r="D64" s="94">
        <f>+'Tav.9a (0-9)'!B61</f>
        <v>101400</v>
      </c>
      <c r="E64" s="94">
        <f>+'Tav.9b (10-19)'!B61</f>
        <v>3661</v>
      </c>
      <c r="F64" s="94">
        <f>+'Tav.9c (20-49)'!B61</f>
        <v>1642</v>
      </c>
      <c r="G64" s="94">
        <f>+'Tav.9d (50-249)'!B61</f>
        <v>930</v>
      </c>
      <c r="H64" s="94">
        <f>+'Tav.9e (250+)'!B61</f>
        <v>189</v>
      </c>
      <c r="I64" s="94">
        <f>+'Tav.9 (totale)'!B61</f>
        <v>107822</v>
      </c>
      <c r="J64" s="94"/>
      <c r="K64" s="95"/>
      <c r="L64" s="95"/>
      <c r="M64" s="96"/>
      <c r="N64" s="93" t="s">
        <v>63</v>
      </c>
      <c r="O64" s="97">
        <f t="shared" si="1"/>
        <v>94.043887147335425</v>
      </c>
      <c r="P64" s="97">
        <f t="shared" si="3"/>
        <v>3.395410955092653</v>
      </c>
      <c r="Q64" s="97">
        <f t="shared" si="4"/>
        <v>1.5228803027211515</v>
      </c>
      <c r="R64" s="97">
        <f t="shared" si="5"/>
        <v>0.86253269277141964</v>
      </c>
      <c r="S64" s="97">
        <f t="shared" si="6"/>
        <v>0.17528890207935299</v>
      </c>
      <c r="T64" s="97">
        <f t="shared" si="2"/>
        <v>100</v>
      </c>
    </row>
    <row r="65" spans="3:20" ht="15.75" x14ac:dyDescent="0.25">
      <c r="C65" s="93" t="s">
        <v>64</v>
      </c>
      <c r="D65" s="94">
        <f>+'Tav.9a (0-9)'!B62</f>
        <v>4187</v>
      </c>
      <c r="E65" s="94">
        <f>+'Tav.9b (10-19)'!B62</f>
        <v>215</v>
      </c>
      <c r="F65" s="94">
        <f>+'Tav.9c (20-49)'!B62</f>
        <v>104</v>
      </c>
      <c r="G65" s="94">
        <f>+'Tav.9d (50-249)'!B62</f>
        <v>64</v>
      </c>
      <c r="H65" s="94">
        <f>+'Tav.9e (250+)'!B62</f>
        <v>18</v>
      </c>
      <c r="I65" s="94">
        <f>+'Tav.9 (totale)'!B62</f>
        <v>4588</v>
      </c>
      <c r="J65" s="94"/>
      <c r="K65" s="95"/>
      <c r="L65" s="95"/>
      <c r="M65" s="96"/>
      <c r="N65" s="93" t="s">
        <v>64</v>
      </c>
      <c r="O65" s="97">
        <f t="shared" si="1"/>
        <v>91.259808195292067</v>
      </c>
      <c r="P65" s="97">
        <f t="shared" si="3"/>
        <v>4.6861377506538799</v>
      </c>
      <c r="Q65" s="97">
        <f t="shared" si="4"/>
        <v>2.2667829119442024</v>
      </c>
      <c r="R65" s="97">
        <f t="shared" si="5"/>
        <v>1.3949433304272014</v>
      </c>
      <c r="S65" s="97">
        <f t="shared" si="6"/>
        <v>0.39232781168265041</v>
      </c>
      <c r="T65" s="97">
        <f t="shared" si="2"/>
        <v>100</v>
      </c>
    </row>
    <row r="66" spans="3:20" ht="15" customHeight="1" x14ac:dyDescent="0.25">
      <c r="C66" s="93" t="s">
        <v>65</v>
      </c>
      <c r="D66" s="94">
        <f>+'Tav.9a (0-9)'!B63</f>
        <v>7632</v>
      </c>
      <c r="E66" s="94">
        <f>+'Tav.9b (10-19)'!B63</f>
        <v>189</v>
      </c>
      <c r="F66" s="94">
        <f>+'Tav.9c (20-49)'!B63</f>
        <v>84</v>
      </c>
      <c r="G66" s="94">
        <f>+'Tav.9d (50-249)'!B63</f>
        <v>49</v>
      </c>
      <c r="H66" s="94">
        <f>+'Tav.9e (250+)'!B63</f>
        <v>7</v>
      </c>
      <c r="I66" s="94">
        <f>+'Tav.9 (totale)'!B63</f>
        <v>7961</v>
      </c>
      <c r="J66" s="94"/>
      <c r="K66" s="95"/>
      <c r="L66" s="95"/>
      <c r="M66" s="96"/>
      <c r="N66" s="93" t="s">
        <v>65</v>
      </c>
      <c r="O66" s="97">
        <f t="shared" si="1"/>
        <v>95.867353347569406</v>
      </c>
      <c r="P66" s="97">
        <f t="shared" si="3"/>
        <v>2.3740736088431103</v>
      </c>
      <c r="Q66" s="97">
        <f t="shared" si="4"/>
        <v>1.0551438261524932</v>
      </c>
      <c r="R66" s="97">
        <f t="shared" si="5"/>
        <v>0.61550056525562113</v>
      </c>
      <c r="S66" s="97">
        <f t="shared" si="6"/>
        <v>8.7928652179374442E-2</v>
      </c>
      <c r="T66" s="97">
        <f t="shared" si="2"/>
        <v>100</v>
      </c>
    </row>
    <row r="67" spans="3:20" ht="15.75" x14ac:dyDescent="0.25">
      <c r="C67" s="93" t="s">
        <v>66</v>
      </c>
      <c r="D67" s="94">
        <f>+'Tav.9a (0-9)'!B64</f>
        <v>1179</v>
      </c>
      <c r="E67" s="94">
        <f>+'Tav.9b (10-19)'!B64</f>
        <v>88</v>
      </c>
      <c r="F67" s="94">
        <f>+'Tav.9c (20-49)'!B64</f>
        <v>61</v>
      </c>
      <c r="G67" s="94">
        <f>+'Tav.9d (50-249)'!B64</f>
        <v>13</v>
      </c>
      <c r="H67" s="94">
        <f>+'Tav.9e (250+)'!B64</f>
        <v>5</v>
      </c>
      <c r="I67" s="94">
        <f>+'Tav.9 (totale)'!B64</f>
        <v>1346</v>
      </c>
      <c r="J67" s="94"/>
      <c r="K67" s="95"/>
      <c r="L67" s="95"/>
      <c r="M67" s="96"/>
      <c r="N67" s="93" t="s">
        <v>66</v>
      </c>
      <c r="O67" s="97">
        <f t="shared" si="1"/>
        <v>87.592867756315002</v>
      </c>
      <c r="P67" s="97">
        <f t="shared" si="3"/>
        <v>6.5378900445765238</v>
      </c>
      <c r="Q67" s="97">
        <f t="shared" si="4"/>
        <v>4.5319465081723624</v>
      </c>
      <c r="R67" s="97">
        <f t="shared" si="5"/>
        <v>0.96582466567607728</v>
      </c>
      <c r="S67" s="97">
        <f t="shared" si="6"/>
        <v>0.37147102526002967</v>
      </c>
      <c r="T67" s="97">
        <f t="shared" si="2"/>
        <v>100</v>
      </c>
    </row>
    <row r="68" spans="3:20" ht="15.75" x14ac:dyDescent="0.25">
      <c r="C68" s="93" t="s">
        <v>67</v>
      </c>
      <c r="D68" s="94">
        <f>+'Tav.9a (0-9)'!B65</f>
        <v>4164</v>
      </c>
      <c r="E68" s="94">
        <f>+'Tav.9b (10-19)'!B65</f>
        <v>189</v>
      </c>
      <c r="F68" s="94">
        <f>+'Tav.9c (20-49)'!B65</f>
        <v>85</v>
      </c>
      <c r="G68" s="94">
        <f>+'Tav.9d (50-249)'!B65</f>
        <v>34</v>
      </c>
      <c r="H68" s="94">
        <f>+'Tav.9e (250+)'!B65</f>
        <v>17</v>
      </c>
      <c r="I68" s="94">
        <f>+'Tav.9 (totale)'!B65</f>
        <v>4489</v>
      </c>
      <c r="J68" s="94"/>
      <c r="K68" s="95"/>
      <c r="L68" s="95"/>
      <c r="M68" s="96"/>
      <c r="N68" s="93" t="s">
        <v>67</v>
      </c>
      <c r="O68" s="97">
        <f t="shared" si="1"/>
        <v>92.76008019603475</v>
      </c>
      <c r="P68" s="97">
        <f t="shared" si="3"/>
        <v>4.2102918244597909</v>
      </c>
      <c r="Q68" s="97">
        <f t="shared" si="4"/>
        <v>1.8935174871909111</v>
      </c>
      <c r="R68" s="97">
        <f t="shared" si="5"/>
        <v>0.75740699487636443</v>
      </c>
      <c r="S68" s="97">
        <f t="shared" si="6"/>
        <v>0.37870349743818221</v>
      </c>
      <c r="T68" s="97">
        <f t="shared" si="2"/>
        <v>100</v>
      </c>
    </row>
    <row r="69" spans="3:20" ht="15.75" x14ac:dyDescent="0.25">
      <c r="C69" s="93" t="s">
        <v>68</v>
      </c>
      <c r="D69" s="94">
        <f>+'Tav.9a (0-9)'!B66</f>
        <v>48442</v>
      </c>
      <c r="E69" s="94">
        <f>+'Tav.9b (10-19)'!B66</f>
        <v>1873</v>
      </c>
      <c r="F69" s="94">
        <f>+'Tav.9c (20-49)'!B66</f>
        <v>998</v>
      </c>
      <c r="G69" s="94">
        <f>+'Tav.9d (50-249)'!B66</f>
        <v>645</v>
      </c>
      <c r="H69" s="94">
        <f>+'Tav.9e (250+)'!B66</f>
        <v>115</v>
      </c>
      <c r="I69" s="94">
        <f>+'Tav.9 (totale)'!B66</f>
        <v>52073</v>
      </c>
      <c r="J69" s="94"/>
      <c r="K69" s="95"/>
      <c r="L69" s="95"/>
      <c r="M69" s="96"/>
      <c r="N69" s="93" t="s">
        <v>68</v>
      </c>
      <c r="O69" s="97">
        <f t="shared" si="1"/>
        <v>93.02709657596067</v>
      </c>
      <c r="P69" s="97">
        <f t="shared" si="3"/>
        <v>3.5968736197261535</v>
      </c>
      <c r="Q69" s="97">
        <f t="shared" si="4"/>
        <v>1.9165402415839301</v>
      </c>
      <c r="R69" s="97">
        <f t="shared" si="5"/>
        <v>1.2386457473162675</v>
      </c>
      <c r="S69" s="97">
        <f t="shared" si="6"/>
        <v>0.22084381541297793</v>
      </c>
      <c r="T69" s="97">
        <f t="shared" si="2"/>
        <v>100</v>
      </c>
    </row>
    <row r="70" spans="3:20" ht="15.75" x14ac:dyDescent="0.25">
      <c r="C70" s="93" t="s">
        <v>69</v>
      </c>
      <c r="D70" s="94">
        <f>+'Tav.9a (0-9)'!B67</f>
        <v>35796</v>
      </c>
      <c r="E70" s="94">
        <f>+'Tav.9b (10-19)'!B67</f>
        <v>1107</v>
      </c>
      <c r="F70" s="94">
        <f>+'Tav.9c (20-49)'!B67</f>
        <v>310</v>
      </c>
      <c r="G70" s="94">
        <f>+'Tav.9d (50-249)'!B67</f>
        <v>125</v>
      </c>
      <c r="H70" s="94">
        <f>+'Tav.9e (250+)'!B67</f>
        <v>27</v>
      </c>
      <c r="I70" s="94">
        <f>+'Tav.9 (totale)'!B67</f>
        <v>37365</v>
      </c>
      <c r="J70" s="94"/>
      <c r="K70" s="95"/>
      <c r="L70" s="95"/>
      <c r="M70" s="96"/>
      <c r="N70" s="93" t="s">
        <v>69</v>
      </c>
      <c r="O70" s="97">
        <f t="shared" si="1"/>
        <v>95.800883179446004</v>
      </c>
      <c r="P70" s="97">
        <f t="shared" si="3"/>
        <v>2.9626655961461261</v>
      </c>
      <c r="Q70" s="97">
        <f t="shared" si="4"/>
        <v>0.82965341897497658</v>
      </c>
      <c r="R70" s="97">
        <f t="shared" si="5"/>
        <v>0.33453766894152281</v>
      </c>
      <c r="S70" s="97">
        <f t="shared" si="6"/>
        <v>7.226013649136892E-2</v>
      </c>
      <c r="T70" s="97">
        <f t="shared" si="2"/>
        <v>100</v>
      </c>
    </row>
    <row r="71" spans="3:20" ht="15.75" x14ac:dyDescent="0.25">
      <c r="C71" s="93" t="s">
        <v>70</v>
      </c>
      <c r="D71" s="94">
        <f>+'Tav.9a (0-9)'!B68</f>
        <v>219972</v>
      </c>
      <c r="E71" s="94">
        <f>+'Tav.9b (10-19)'!B68</f>
        <v>536</v>
      </c>
      <c r="F71" s="94">
        <f>+'Tav.9c (20-49)'!B68</f>
        <v>111</v>
      </c>
      <c r="G71" s="94">
        <f>+'Tav.9d (50-249)'!B68</f>
        <v>55</v>
      </c>
      <c r="H71" s="94">
        <f>+'Tav.9e (250+)'!B68</f>
        <v>5</v>
      </c>
      <c r="I71" s="94">
        <f>+'Tav.9 (totale)'!B68</f>
        <v>220679</v>
      </c>
      <c r="J71" s="94"/>
      <c r="K71" s="95"/>
      <c r="L71" s="95"/>
      <c r="M71" s="96"/>
      <c r="N71" s="93" t="s">
        <v>70</v>
      </c>
      <c r="O71" s="97">
        <f t="shared" si="1"/>
        <v>99.679625156902105</v>
      </c>
      <c r="P71" s="97">
        <f t="shared" si="3"/>
        <v>0.24288672687478191</v>
      </c>
      <c r="Q71" s="97">
        <f t="shared" si="4"/>
        <v>5.0299303513247753E-2</v>
      </c>
      <c r="R71" s="97">
        <f t="shared" si="5"/>
        <v>2.492307831737501E-2</v>
      </c>
      <c r="S71" s="97">
        <f t="shared" si="6"/>
        <v>2.2657343924886372E-3</v>
      </c>
      <c r="T71" s="97">
        <f t="shared" si="2"/>
        <v>100</v>
      </c>
    </row>
    <row r="72" spans="3:20" ht="15.75" x14ac:dyDescent="0.25">
      <c r="C72" s="93" t="s">
        <v>71</v>
      </c>
      <c r="D72" s="94">
        <f>+'Tav.9a (0-9)'!B69</f>
        <v>219972</v>
      </c>
      <c r="E72" s="94">
        <f>+'Tav.9b (10-19)'!B69</f>
        <v>536</v>
      </c>
      <c r="F72" s="94">
        <f>+'Tav.9c (20-49)'!B69</f>
        <v>111</v>
      </c>
      <c r="G72" s="94">
        <f>+'Tav.9d (50-249)'!B69</f>
        <v>55</v>
      </c>
      <c r="H72" s="94">
        <f>+'Tav.9e (250+)'!B69</f>
        <v>5</v>
      </c>
      <c r="I72" s="94">
        <f>+'Tav.9 (totale)'!B69</f>
        <v>220679</v>
      </c>
      <c r="J72" s="94"/>
      <c r="K72" s="95"/>
      <c r="L72" s="95"/>
      <c r="M72" s="96"/>
      <c r="N72" s="93" t="s">
        <v>71</v>
      </c>
      <c r="O72" s="97">
        <f t="shared" si="1"/>
        <v>99.679625156902105</v>
      </c>
      <c r="P72" s="97">
        <f t="shared" si="3"/>
        <v>0.24288672687478191</v>
      </c>
      <c r="Q72" s="97">
        <f t="shared" si="4"/>
        <v>5.0299303513247753E-2</v>
      </c>
      <c r="R72" s="97">
        <f t="shared" si="5"/>
        <v>2.492307831737501E-2</v>
      </c>
      <c r="S72" s="97">
        <f t="shared" si="6"/>
        <v>2.2657343924886372E-3</v>
      </c>
      <c r="T72" s="97">
        <f t="shared" si="2"/>
        <v>100</v>
      </c>
    </row>
    <row r="73" spans="3:20" ht="15.75" x14ac:dyDescent="0.25">
      <c r="C73" s="93" t="s">
        <v>72</v>
      </c>
      <c r="D73" s="94">
        <f>+'Tav.9a (0-9)'!B70</f>
        <v>771010</v>
      </c>
      <c r="E73" s="94">
        <f>+'Tav.9b (10-19)'!B70</f>
        <v>5678</v>
      </c>
      <c r="F73" s="94">
        <f>+'Tav.9c (20-49)'!B70</f>
        <v>1922</v>
      </c>
      <c r="G73" s="94">
        <f>+'Tav.9d (50-249)'!B70</f>
        <v>875</v>
      </c>
      <c r="H73" s="94">
        <f>+'Tav.9e (250+)'!B70</f>
        <v>156</v>
      </c>
      <c r="I73" s="94">
        <f>+'Tav.9 (totale)'!B70</f>
        <v>779641</v>
      </c>
      <c r="J73" s="94"/>
      <c r="K73" s="95"/>
      <c r="L73" s="95"/>
      <c r="M73" s="96"/>
      <c r="N73" s="93" t="s">
        <v>72</v>
      </c>
      <c r="O73" s="97">
        <f t="shared" si="1"/>
        <v>98.892952012528852</v>
      </c>
      <c r="P73" s="97">
        <f t="shared" si="3"/>
        <v>0.72828391528921643</v>
      </c>
      <c r="Q73" s="97">
        <f t="shared" si="4"/>
        <v>0.24652372053291194</v>
      </c>
      <c r="R73" s="97">
        <f t="shared" si="5"/>
        <v>0.11223114228215295</v>
      </c>
      <c r="S73" s="97">
        <f t="shared" si="6"/>
        <v>2.0009209366875266E-2</v>
      </c>
      <c r="T73" s="97">
        <f t="shared" si="2"/>
        <v>100</v>
      </c>
    </row>
    <row r="74" spans="3:20" ht="15.75" x14ac:dyDescent="0.25">
      <c r="C74" s="93" t="s">
        <v>73</v>
      </c>
      <c r="D74" s="94">
        <f>+'Tav.9a (0-9)'!B71</f>
        <v>295086</v>
      </c>
      <c r="E74" s="94">
        <f>+'Tav.9b (10-19)'!B71</f>
        <v>2411</v>
      </c>
      <c r="F74" s="94">
        <f>+'Tav.9c (20-49)'!B71</f>
        <v>477</v>
      </c>
      <c r="G74" s="94">
        <f>+'Tav.9d (50-249)'!B71</f>
        <v>192</v>
      </c>
      <c r="H74" s="94">
        <f>+'Tav.9e (250+)'!B71</f>
        <v>21</v>
      </c>
      <c r="I74" s="94">
        <f>+'Tav.9 (totale)'!B71</f>
        <v>298187</v>
      </c>
      <c r="J74" s="94"/>
      <c r="K74" s="95"/>
      <c r="L74" s="95"/>
      <c r="M74" s="96"/>
      <c r="N74" s="93" t="s">
        <v>73</v>
      </c>
      <c r="O74" s="97">
        <f t="shared" ref="O74:O102" si="7">+D74/$I74*100</f>
        <v>98.960048560131725</v>
      </c>
      <c r="P74" s="97">
        <f t="shared" ref="P74:P102" si="8">+E74/$I74*100</f>
        <v>0.80855302209687208</v>
      </c>
      <c r="Q74" s="97">
        <f t="shared" ref="Q74:Q102" si="9">+F74/$I74*100</f>
        <v>0.15996673228544503</v>
      </c>
      <c r="R74" s="97">
        <f t="shared" ref="R74:R102" si="10">+G74/$I74*100</f>
        <v>6.4389124945084794E-2</v>
      </c>
      <c r="S74" s="97">
        <f t="shared" ref="S74:S102" si="11">+H74/$I74*100</f>
        <v>7.04256054086865E-3</v>
      </c>
      <c r="T74" s="97">
        <f t="shared" ref="T74:T102" si="12">+I74/$I74*100</f>
        <v>100</v>
      </c>
    </row>
    <row r="75" spans="3:20" ht="15.75" x14ac:dyDescent="0.25">
      <c r="C75" s="93" t="s">
        <v>74</v>
      </c>
      <c r="D75" s="94">
        <f>+'Tav.9a (0-9)'!B72</f>
        <v>71854</v>
      </c>
      <c r="E75" s="94">
        <f>+'Tav.9b (10-19)'!B72</f>
        <v>871</v>
      </c>
      <c r="F75" s="94">
        <f>+'Tav.9c (20-49)'!B72</f>
        <v>433</v>
      </c>
      <c r="G75" s="94">
        <f>+'Tav.9d (50-249)'!B72</f>
        <v>228</v>
      </c>
      <c r="H75" s="94">
        <f>+'Tav.9e (250+)'!B72</f>
        <v>49</v>
      </c>
      <c r="I75" s="94">
        <f>+'Tav.9 (totale)'!B72</f>
        <v>73435</v>
      </c>
      <c r="J75" s="94"/>
      <c r="K75" s="95"/>
      <c r="L75" s="95"/>
      <c r="M75" s="96"/>
      <c r="N75" s="93" t="s">
        <v>74</v>
      </c>
      <c r="O75" s="97">
        <f t="shared" si="7"/>
        <v>97.847075645128342</v>
      </c>
      <c r="P75" s="97">
        <f t="shared" si="8"/>
        <v>1.1860829304827398</v>
      </c>
      <c r="Q75" s="97">
        <f t="shared" si="9"/>
        <v>0.58963709402873288</v>
      </c>
      <c r="R75" s="97">
        <f t="shared" si="10"/>
        <v>0.31047865459249674</v>
      </c>
      <c r="S75" s="97">
        <f t="shared" si="11"/>
        <v>6.6725675767685705E-2</v>
      </c>
      <c r="T75" s="97">
        <f t="shared" si="12"/>
        <v>100</v>
      </c>
    </row>
    <row r="76" spans="3:20" ht="15.75" x14ac:dyDescent="0.25">
      <c r="C76" s="93" t="s">
        <v>75</v>
      </c>
      <c r="D76" s="94">
        <f>+'Tav.9a (0-9)'!B73</f>
        <v>204886</v>
      </c>
      <c r="E76" s="94">
        <f>+'Tav.9b (10-19)'!B73</f>
        <v>719</v>
      </c>
      <c r="F76" s="94">
        <f>+'Tav.9c (20-49)'!B73</f>
        <v>310</v>
      </c>
      <c r="G76" s="94">
        <f>+'Tav.9d (50-249)'!B73</f>
        <v>194</v>
      </c>
      <c r="H76" s="94">
        <f>+'Tav.9e (250+)'!B73</f>
        <v>39</v>
      </c>
      <c r="I76" s="94">
        <f>+'Tav.9 (totale)'!B73</f>
        <v>206148</v>
      </c>
      <c r="J76" s="94"/>
      <c r="K76" s="95"/>
      <c r="L76" s="95"/>
      <c r="M76" s="96"/>
      <c r="N76" s="93" t="s">
        <v>75</v>
      </c>
      <c r="O76" s="97">
        <f t="shared" si="7"/>
        <v>99.387818460523505</v>
      </c>
      <c r="P76" s="97">
        <f t="shared" si="8"/>
        <v>0.34877854745134562</v>
      </c>
      <c r="Q76" s="97">
        <f t="shared" si="9"/>
        <v>0.15037739876205444</v>
      </c>
      <c r="R76" s="97">
        <f t="shared" si="10"/>
        <v>9.4107146322059881E-2</v>
      </c>
      <c r="S76" s="97">
        <f t="shared" si="11"/>
        <v>1.8918446941032657E-2</v>
      </c>
      <c r="T76" s="97">
        <f t="shared" si="12"/>
        <v>100</v>
      </c>
    </row>
    <row r="77" spans="3:20" ht="15.75" x14ac:dyDescent="0.25">
      <c r="C77" s="93" t="s">
        <v>76</v>
      </c>
      <c r="D77" s="94">
        <f>+'Tav.9a (0-9)'!B74</f>
        <v>10763</v>
      </c>
      <c r="E77" s="94">
        <f>+'Tav.9b (10-19)'!B74</f>
        <v>223</v>
      </c>
      <c r="F77" s="94" t="str">
        <f>+'Tav.9c (20-49)'!B74</f>
        <v>*</v>
      </c>
      <c r="G77" s="94" t="str">
        <f>+'Tav.9d (50-249)'!B74</f>
        <v>*</v>
      </c>
      <c r="H77" s="94">
        <f>+'Tav.9e (250+)'!B74</f>
        <v>10</v>
      </c>
      <c r="I77" s="94">
        <f>+'Tav.9 (totale)'!B74</f>
        <v>11154</v>
      </c>
      <c r="J77" s="94"/>
      <c r="K77" s="95"/>
      <c r="L77" s="95"/>
      <c r="M77" s="96"/>
      <c r="N77" s="93" t="s">
        <v>76</v>
      </c>
      <c r="O77" s="97">
        <f t="shared" si="7"/>
        <v>96.494531109915727</v>
      </c>
      <c r="P77" s="97">
        <f t="shared" si="8"/>
        <v>1.9992827685135377</v>
      </c>
      <c r="Q77" s="97" t="s">
        <v>11</v>
      </c>
      <c r="R77" s="97" t="s">
        <v>11</v>
      </c>
      <c r="S77" s="97">
        <f t="shared" si="11"/>
        <v>8.9653935807781956E-2</v>
      </c>
      <c r="T77" s="97">
        <f t="shared" si="12"/>
        <v>100</v>
      </c>
    </row>
    <row r="78" spans="3:20" ht="15.75" x14ac:dyDescent="0.25">
      <c r="C78" s="93" t="s">
        <v>77</v>
      </c>
      <c r="D78" s="94">
        <f>+'Tav.9a (0-9)'!B75</f>
        <v>22106</v>
      </c>
      <c r="E78" s="94">
        <f>+'Tav.9b (10-19)'!B75</f>
        <v>459</v>
      </c>
      <c r="F78" s="94">
        <f>+'Tav.9c (20-49)'!B75</f>
        <v>203</v>
      </c>
      <c r="G78" s="94">
        <f>+'Tav.9d (50-249)'!B75</f>
        <v>93</v>
      </c>
      <c r="H78" s="94">
        <f>+'Tav.9e (250+)'!B75</f>
        <v>24</v>
      </c>
      <c r="I78" s="94">
        <f>+'Tav.9 (totale)'!B75</f>
        <v>22885</v>
      </c>
      <c r="J78" s="94"/>
      <c r="K78" s="95"/>
      <c r="L78" s="95"/>
      <c r="M78" s="96"/>
      <c r="N78" s="93" t="s">
        <v>77</v>
      </c>
      <c r="O78" s="97">
        <f t="shared" si="7"/>
        <v>96.596023596242077</v>
      </c>
      <c r="P78" s="97">
        <f t="shared" si="8"/>
        <v>2.0056805767970287</v>
      </c>
      <c r="Q78" s="97">
        <f t="shared" si="9"/>
        <v>0.8870439152283156</v>
      </c>
      <c r="R78" s="97">
        <f t="shared" si="10"/>
        <v>0.40637972471050909</v>
      </c>
      <c r="S78" s="97">
        <f t="shared" si="11"/>
        <v>0.10487218702206685</v>
      </c>
      <c r="T78" s="97">
        <f t="shared" si="12"/>
        <v>100</v>
      </c>
    </row>
    <row r="79" spans="3:20" ht="15.75" x14ac:dyDescent="0.25">
      <c r="C79" s="93" t="s">
        <v>78</v>
      </c>
      <c r="D79" s="94">
        <f>+'Tav.9a (0-9)'!B76</f>
        <v>150372</v>
      </c>
      <c r="E79" s="94">
        <f>+'Tav.9b (10-19)'!B76</f>
        <v>982</v>
      </c>
      <c r="F79" s="94">
        <f>+'Tav.9c (20-49)'!B76</f>
        <v>390</v>
      </c>
      <c r="G79" s="94">
        <f>+'Tav.9d (50-249)'!B76</f>
        <v>112</v>
      </c>
      <c r="H79" s="94">
        <f>+'Tav.9e (250+)'!B76</f>
        <v>13</v>
      </c>
      <c r="I79" s="94">
        <f>+'Tav.9 (totale)'!B76</f>
        <v>151869</v>
      </c>
      <c r="J79" s="94"/>
      <c r="K79" s="95"/>
      <c r="L79" s="95"/>
      <c r="M79" s="96"/>
      <c r="N79" s="93" t="s">
        <v>78</v>
      </c>
      <c r="O79" s="97">
        <f t="shared" si="7"/>
        <v>99.014282045710445</v>
      </c>
      <c r="P79" s="97">
        <f t="shared" si="8"/>
        <v>0.6466099072226722</v>
      </c>
      <c r="Q79" s="97">
        <f t="shared" si="9"/>
        <v>0.25680026865258876</v>
      </c>
      <c r="R79" s="97">
        <f t="shared" si="10"/>
        <v>7.374776945920497E-2</v>
      </c>
      <c r="S79" s="97">
        <f t="shared" si="11"/>
        <v>8.5600089550862922E-3</v>
      </c>
      <c r="T79" s="97">
        <f t="shared" si="12"/>
        <v>100</v>
      </c>
    </row>
    <row r="80" spans="3:20" ht="15.75" x14ac:dyDescent="0.25">
      <c r="C80" s="93" t="s">
        <v>79</v>
      </c>
      <c r="D80" s="94">
        <f>+'Tav.9a (0-9)'!B77</f>
        <v>15943</v>
      </c>
      <c r="E80" s="94">
        <f>+'Tav.9b (10-19)'!B77</f>
        <v>13</v>
      </c>
      <c r="F80" s="94" t="str">
        <f>+'Tav.9c (20-49)'!B77</f>
        <v>*</v>
      </c>
      <c r="G80" s="94" t="str">
        <f>+'Tav.9d (50-249)'!B77</f>
        <v>*</v>
      </c>
      <c r="H80" s="94">
        <f>+'Tav.9e (250+)'!B77</f>
        <v>0</v>
      </c>
      <c r="I80" s="94">
        <f>+'Tav.9 (totale)'!B77</f>
        <v>15963</v>
      </c>
      <c r="J80" s="94"/>
      <c r="K80" s="95"/>
      <c r="L80" s="95"/>
      <c r="M80" s="96"/>
      <c r="N80" s="93" t="s">
        <v>79</v>
      </c>
      <c r="O80" s="97">
        <f t="shared" si="7"/>
        <v>99.874710267493583</v>
      </c>
      <c r="P80" s="97">
        <f t="shared" si="8"/>
        <v>8.1438326129173719E-2</v>
      </c>
      <c r="Q80" s="97" t="s">
        <v>11</v>
      </c>
      <c r="R80" s="97" t="s">
        <v>11</v>
      </c>
      <c r="S80" s="97">
        <f t="shared" si="11"/>
        <v>0</v>
      </c>
      <c r="T80" s="97">
        <f t="shared" si="12"/>
        <v>100</v>
      </c>
    </row>
    <row r="81" spans="3:20" ht="15.75" x14ac:dyDescent="0.25">
      <c r="C81" s="93" t="s">
        <v>80</v>
      </c>
      <c r="D81" s="94">
        <f>+'Tav.9a (0-9)'!B78</f>
        <v>143511</v>
      </c>
      <c r="E81" s="94">
        <f>+'Tav.9b (10-19)'!B78</f>
        <v>6057</v>
      </c>
      <c r="F81" s="94">
        <f>+'Tav.9c (20-49)'!B78</f>
        <v>3417</v>
      </c>
      <c r="G81" s="94">
        <f>+'Tav.9d (50-249)'!B78</f>
        <v>1976</v>
      </c>
      <c r="H81" s="94">
        <f>+'Tav.9e (250+)'!B78</f>
        <v>497</v>
      </c>
      <c r="I81" s="94">
        <f>+'Tav.9 (totale)'!B78</f>
        <v>155458</v>
      </c>
      <c r="J81" s="94"/>
      <c r="K81" s="95"/>
      <c r="L81" s="95"/>
      <c r="M81" s="96"/>
      <c r="N81" s="93" t="s">
        <v>80</v>
      </c>
      <c r="O81" s="97">
        <f t="shared" si="7"/>
        <v>92.314966100168533</v>
      </c>
      <c r="P81" s="97">
        <f t="shared" si="8"/>
        <v>3.8962292066024267</v>
      </c>
      <c r="Q81" s="97">
        <f t="shared" si="9"/>
        <v>2.1980213305201404</v>
      </c>
      <c r="R81" s="97">
        <f t="shared" si="10"/>
        <v>1.2710828648252261</v>
      </c>
      <c r="S81" s="97">
        <f t="shared" si="11"/>
        <v>0.31970049788367277</v>
      </c>
      <c r="T81" s="97">
        <f t="shared" si="12"/>
        <v>100</v>
      </c>
    </row>
    <row r="82" spans="3:20" ht="15.75" x14ac:dyDescent="0.25">
      <c r="C82" s="93" t="s">
        <v>81</v>
      </c>
      <c r="D82" s="94">
        <f>+'Tav.9a (0-9)'!B79</f>
        <v>13707</v>
      </c>
      <c r="E82" s="94">
        <f>+'Tav.9b (10-19)'!B79</f>
        <v>525</v>
      </c>
      <c r="F82" s="94">
        <f>+'Tav.9c (20-49)'!B79</f>
        <v>193</v>
      </c>
      <c r="G82" s="94">
        <f>+'Tav.9d (50-249)'!B79</f>
        <v>76</v>
      </c>
      <c r="H82" s="94">
        <f>+'Tav.9e (250+)'!B79</f>
        <v>13</v>
      </c>
      <c r="I82" s="94">
        <f>+'Tav.9 (totale)'!B79</f>
        <v>14514</v>
      </c>
      <c r="J82" s="94"/>
      <c r="K82" s="95"/>
      <c r="L82" s="95"/>
      <c r="M82" s="96"/>
      <c r="N82" s="93" t="s">
        <v>81</v>
      </c>
      <c r="O82" s="97">
        <f t="shared" si="7"/>
        <v>94.439851178172802</v>
      </c>
      <c r="P82" s="97">
        <f t="shared" si="8"/>
        <v>3.6171971889210419</v>
      </c>
      <c r="Q82" s="97">
        <f t="shared" si="9"/>
        <v>1.3297505856414495</v>
      </c>
      <c r="R82" s="97">
        <f t="shared" si="10"/>
        <v>0.52363235496761751</v>
      </c>
      <c r="S82" s="97">
        <f t="shared" si="11"/>
        <v>8.9568692297092467E-2</v>
      </c>
      <c r="T82" s="97">
        <f t="shared" si="12"/>
        <v>100</v>
      </c>
    </row>
    <row r="83" spans="3:20" ht="15.75" x14ac:dyDescent="0.25">
      <c r="C83" s="93" t="s">
        <v>82</v>
      </c>
      <c r="D83" s="94">
        <f>+'Tav.9a (0-9)'!B80</f>
        <v>852</v>
      </c>
      <c r="E83" s="94">
        <f>+'Tav.9b (10-19)'!B80</f>
        <v>39</v>
      </c>
      <c r="F83" s="94">
        <f>+'Tav.9c (20-49)'!B80</f>
        <v>29</v>
      </c>
      <c r="G83" s="94">
        <f>+'Tav.9d (50-249)'!B80</f>
        <v>34</v>
      </c>
      <c r="H83" s="94">
        <f>+'Tav.9e (250+)'!B80</f>
        <v>74</v>
      </c>
      <c r="I83" s="94">
        <f>+'Tav.9 (totale)'!B80</f>
        <v>1028</v>
      </c>
      <c r="J83" s="94"/>
      <c r="K83" s="95"/>
      <c r="L83" s="95"/>
      <c r="M83" s="96"/>
      <c r="N83" s="93" t="s">
        <v>82</v>
      </c>
      <c r="O83" s="97">
        <f t="shared" si="7"/>
        <v>82.879377431906619</v>
      </c>
      <c r="P83" s="97">
        <f t="shared" si="8"/>
        <v>3.7937743190661477</v>
      </c>
      <c r="Q83" s="97">
        <f t="shared" si="9"/>
        <v>2.8210116731517512</v>
      </c>
      <c r="R83" s="97">
        <f t="shared" si="10"/>
        <v>3.3073929961089497</v>
      </c>
      <c r="S83" s="97">
        <f t="shared" si="11"/>
        <v>7.1984435797665363</v>
      </c>
      <c r="T83" s="97">
        <f t="shared" si="12"/>
        <v>100</v>
      </c>
    </row>
    <row r="84" spans="3:20" ht="31.5" x14ac:dyDescent="0.25">
      <c r="C84" s="93" t="s">
        <v>83</v>
      </c>
      <c r="D84" s="94">
        <f>+'Tav.9a (0-9)'!B81</f>
        <v>13435</v>
      </c>
      <c r="E84" s="94">
        <f>+'Tav.9b (10-19)'!B81</f>
        <v>382</v>
      </c>
      <c r="F84" s="94">
        <f>+'Tav.9c (20-49)'!B81</f>
        <v>142</v>
      </c>
      <c r="G84" s="94">
        <f>+'Tav.9d (50-249)'!B81</f>
        <v>54</v>
      </c>
      <c r="H84" s="94">
        <f>+'Tav.9e (250+)'!B81</f>
        <v>10</v>
      </c>
      <c r="I84" s="94">
        <f>+'Tav.9 (totale)'!B81</f>
        <v>14023</v>
      </c>
      <c r="J84" s="94"/>
      <c r="K84" s="95"/>
      <c r="L84" s="95"/>
      <c r="M84" s="96"/>
      <c r="N84" s="93" t="s">
        <v>83</v>
      </c>
      <c r="O84" s="97">
        <f t="shared" si="7"/>
        <v>95.806888682878139</v>
      </c>
      <c r="P84" s="97">
        <f t="shared" si="8"/>
        <v>2.7240961277900593</v>
      </c>
      <c r="Q84" s="97">
        <f t="shared" si="9"/>
        <v>1.0126221208015402</v>
      </c>
      <c r="R84" s="97">
        <f t="shared" si="10"/>
        <v>0.38508165157241675</v>
      </c>
      <c r="S84" s="97">
        <f t="shared" si="11"/>
        <v>7.1311416957854951E-2</v>
      </c>
      <c r="T84" s="97">
        <f t="shared" si="12"/>
        <v>100</v>
      </c>
    </row>
    <row r="85" spans="3:20" ht="15.75" x14ac:dyDescent="0.25">
      <c r="C85" s="93" t="s">
        <v>84</v>
      </c>
      <c r="D85" s="94">
        <f>+'Tav.9a (0-9)'!B82</f>
        <v>1677</v>
      </c>
      <c r="E85" s="94">
        <f>+'Tav.9b (10-19)'!B82</f>
        <v>254</v>
      </c>
      <c r="F85" s="94">
        <f>+'Tav.9c (20-49)'!B82</f>
        <v>249</v>
      </c>
      <c r="G85" s="94">
        <f>+'Tav.9d (50-249)'!B82</f>
        <v>185</v>
      </c>
      <c r="H85" s="94">
        <f>+'Tav.9e (250+)'!B82</f>
        <v>51</v>
      </c>
      <c r="I85" s="94">
        <f>+'Tav.9 (totale)'!B82</f>
        <v>2416</v>
      </c>
      <c r="J85" s="94"/>
      <c r="K85" s="95"/>
      <c r="L85" s="95"/>
      <c r="M85" s="96"/>
      <c r="N85" s="93" t="s">
        <v>84</v>
      </c>
      <c r="O85" s="97">
        <f t="shared" si="7"/>
        <v>69.412251655629149</v>
      </c>
      <c r="P85" s="97">
        <f t="shared" si="8"/>
        <v>10.513245033112582</v>
      </c>
      <c r="Q85" s="97">
        <f t="shared" si="9"/>
        <v>10.306291390728477</v>
      </c>
      <c r="R85" s="97">
        <f t="shared" si="10"/>
        <v>7.6572847682119205</v>
      </c>
      <c r="S85" s="97">
        <f t="shared" si="11"/>
        <v>2.1109271523178808</v>
      </c>
      <c r="T85" s="97">
        <f t="shared" si="12"/>
        <v>100</v>
      </c>
    </row>
    <row r="86" spans="3:20" ht="15.75" x14ac:dyDescent="0.25">
      <c r="C86" s="93" t="s">
        <v>85</v>
      </c>
      <c r="D86" s="94">
        <f>+'Tav.9a (0-9)'!B83</f>
        <v>49903</v>
      </c>
      <c r="E86" s="94">
        <f>+'Tav.9b (10-19)'!B83</f>
        <v>2994</v>
      </c>
      <c r="F86" s="94">
        <f>+'Tav.9c (20-49)'!B83</f>
        <v>1720</v>
      </c>
      <c r="G86" s="94">
        <f>+'Tav.9d (50-249)'!B83</f>
        <v>1041</v>
      </c>
      <c r="H86" s="94">
        <f>+'Tav.9e (250+)'!B83</f>
        <v>251</v>
      </c>
      <c r="I86" s="94">
        <f>+'Tav.9 (totale)'!B83</f>
        <v>55909</v>
      </c>
      <c r="J86" s="94"/>
      <c r="K86" s="95"/>
      <c r="L86" s="95"/>
      <c r="M86" s="96"/>
      <c r="N86" s="93" t="s">
        <v>85</v>
      </c>
      <c r="O86" s="97">
        <f t="shared" si="7"/>
        <v>89.257543508200825</v>
      </c>
      <c r="P86" s="97">
        <f t="shared" si="8"/>
        <v>5.3551306587490393</v>
      </c>
      <c r="Q86" s="97">
        <f t="shared" si="9"/>
        <v>3.0764277665492141</v>
      </c>
      <c r="R86" s="97">
        <f t="shared" si="10"/>
        <v>1.8619542470800765</v>
      </c>
      <c r="S86" s="97">
        <f t="shared" si="11"/>
        <v>0.44894381942084455</v>
      </c>
      <c r="T86" s="97">
        <f t="shared" si="12"/>
        <v>100</v>
      </c>
    </row>
    <row r="87" spans="3:20" ht="15.75" x14ac:dyDescent="0.25">
      <c r="C87" s="93" t="s">
        <v>86</v>
      </c>
      <c r="D87" s="94">
        <f>+'Tav.9a (0-9)'!B84</f>
        <v>63937</v>
      </c>
      <c r="E87" s="94">
        <f>+'Tav.9b (10-19)'!B84</f>
        <v>1863</v>
      </c>
      <c r="F87" s="94">
        <f>+'Tav.9c (20-49)'!B84</f>
        <v>1084</v>
      </c>
      <c r="G87" s="94">
        <f>+'Tav.9d (50-249)'!B84</f>
        <v>586</v>
      </c>
      <c r="H87" s="94">
        <f>+'Tav.9e (250+)'!B84</f>
        <v>98</v>
      </c>
      <c r="I87" s="94">
        <f>+'Tav.9 (totale)'!B84</f>
        <v>67568</v>
      </c>
      <c r="J87" s="94"/>
      <c r="K87" s="95"/>
      <c r="L87" s="95"/>
      <c r="M87" s="96"/>
      <c r="N87" s="93" t="s">
        <v>86</v>
      </c>
      <c r="O87" s="97">
        <f t="shared" si="7"/>
        <v>94.62615439261188</v>
      </c>
      <c r="P87" s="97">
        <f t="shared" si="8"/>
        <v>2.7572223537769358</v>
      </c>
      <c r="Q87" s="97">
        <f t="shared" si="9"/>
        <v>1.6043097324177125</v>
      </c>
      <c r="R87" s="97">
        <f t="shared" si="10"/>
        <v>0.8672744494435235</v>
      </c>
      <c r="S87" s="97">
        <f t="shared" si="11"/>
        <v>0.1450390717499408</v>
      </c>
      <c r="T87" s="97">
        <f t="shared" si="12"/>
        <v>100</v>
      </c>
    </row>
    <row r="88" spans="3:20" ht="15.75" x14ac:dyDescent="0.25">
      <c r="C88" s="93" t="s">
        <v>87</v>
      </c>
      <c r="D88" s="94">
        <f>+'Tav.9a (0-9)'!B85</f>
        <v>33414</v>
      </c>
      <c r="E88" s="94">
        <f>+'Tav.9b (10-19)'!B85</f>
        <v>1231</v>
      </c>
      <c r="F88" s="94">
        <f>+'Tav.9c (20-49)'!B85</f>
        <v>658</v>
      </c>
      <c r="G88" s="94">
        <f>+'Tav.9d (50-249)'!B85</f>
        <v>220</v>
      </c>
      <c r="H88" s="94">
        <f>+'Tav.9e (250+)'!B85</f>
        <v>13</v>
      </c>
      <c r="I88" s="94">
        <f>+'Tav.9 (totale)'!B85</f>
        <v>35536</v>
      </c>
      <c r="J88" s="94"/>
      <c r="K88" s="95"/>
      <c r="L88" s="95"/>
      <c r="M88" s="96"/>
      <c r="N88" s="93" t="s">
        <v>87</v>
      </c>
      <c r="O88" s="97">
        <f t="shared" si="7"/>
        <v>94.028590724898692</v>
      </c>
      <c r="P88" s="97">
        <f t="shared" si="8"/>
        <v>3.464092751013057</v>
      </c>
      <c r="Q88" s="97">
        <f t="shared" si="9"/>
        <v>1.8516434038721294</v>
      </c>
      <c r="R88" s="97">
        <f t="shared" si="10"/>
        <v>0.61909049977487618</v>
      </c>
      <c r="S88" s="97">
        <f t="shared" si="11"/>
        <v>3.6582620441242684E-2</v>
      </c>
      <c r="T88" s="97">
        <f t="shared" si="12"/>
        <v>100</v>
      </c>
    </row>
    <row r="89" spans="3:20" ht="15.75" x14ac:dyDescent="0.25">
      <c r="C89" s="93" t="s">
        <v>88</v>
      </c>
      <c r="D89" s="94">
        <f>+'Tav.9a (0-9)'!B86</f>
        <v>33414</v>
      </c>
      <c r="E89" s="94">
        <f>+'Tav.9b (10-19)'!B86</f>
        <v>1231</v>
      </c>
      <c r="F89" s="94">
        <f>+'Tav.9c (20-49)'!B86</f>
        <v>658</v>
      </c>
      <c r="G89" s="94">
        <f>+'Tav.9d (50-249)'!B86</f>
        <v>220</v>
      </c>
      <c r="H89" s="94">
        <f>+'Tav.9e (250+)'!B86</f>
        <v>13</v>
      </c>
      <c r="I89" s="94">
        <f>+'Tav.9 (totale)'!B86</f>
        <v>35536</v>
      </c>
      <c r="J89" s="94"/>
      <c r="K89" s="95"/>
      <c r="L89" s="95"/>
      <c r="M89" s="96"/>
      <c r="N89" s="93" t="s">
        <v>88</v>
      </c>
      <c r="O89" s="97">
        <f t="shared" si="7"/>
        <v>94.028590724898692</v>
      </c>
      <c r="P89" s="97">
        <f t="shared" si="8"/>
        <v>3.464092751013057</v>
      </c>
      <c r="Q89" s="97">
        <f t="shared" si="9"/>
        <v>1.8516434038721294</v>
      </c>
      <c r="R89" s="97">
        <f t="shared" si="10"/>
        <v>0.61909049977487618</v>
      </c>
      <c r="S89" s="97">
        <f t="shared" si="11"/>
        <v>3.6582620441242684E-2</v>
      </c>
      <c r="T89" s="97">
        <f t="shared" si="12"/>
        <v>100</v>
      </c>
    </row>
    <row r="90" spans="3:20" ht="15.75" x14ac:dyDescent="0.25">
      <c r="C90" s="93" t="s">
        <v>89</v>
      </c>
      <c r="D90" s="94">
        <f>+'Tav.9a (0-9)'!B87</f>
        <v>313161</v>
      </c>
      <c r="E90" s="94">
        <f>+'Tav.9b (10-19)'!B87</f>
        <v>3486</v>
      </c>
      <c r="F90" s="94">
        <f>+'Tav.9c (20-49)'!B87</f>
        <v>2077</v>
      </c>
      <c r="G90" s="94">
        <f>+'Tav.9d (50-249)'!B87</f>
        <v>1551</v>
      </c>
      <c r="H90" s="94">
        <f>+'Tav.9e (250+)'!B87</f>
        <v>340</v>
      </c>
      <c r="I90" s="94">
        <f>+'Tav.9 (totale)'!B87</f>
        <v>320615</v>
      </c>
      <c r="J90" s="94"/>
      <c r="K90" s="95"/>
      <c r="L90" s="95"/>
      <c r="M90" s="96"/>
      <c r="N90" s="93" t="s">
        <v>89</v>
      </c>
      <c r="O90" s="97">
        <f t="shared" si="7"/>
        <v>97.675093180294127</v>
      </c>
      <c r="P90" s="97">
        <f t="shared" si="8"/>
        <v>1.0872853734229528</v>
      </c>
      <c r="Q90" s="97">
        <f t="shared" si="9"/>
        <v>0.64781747578871862</v>
      </c>
      <c r="R90" s="97">
        <f t="shared" si="10"/>
        <v>0.48375777802036707</v>
      </c>
      <c r="S90" s="97">
        <f t="shared" si="11"/>
        <v>0.10604619247383934</v>
      </c>
      <c r="T90" s="97">
        <f t="shared" si="12"/>
        <v>100</v>
      </c>
    </row>
    <row r="91" spans="3:20" ht="15.75" x14ac:dyDescent="0.25">
      <c r="C91" s="93" t="s">
        <v>90</v>
      </c>
      <c r="D91" s="94">
        <f>+'Tav.9a (0-9)'!B88</f>
        <v>300222</v>
      </c>
      <c r="E91" s="94">
        <f>+'Tav.9b (10-19)'!B88</f>
        <v>1489</v>
      </c>
      <c r="F91" s="94">
        <f>+'Tav.9c (20-49)'!B88</f>
        <v>554</v>
      </c>
      <c r="G91" s="94">
        <f>+'Tav.9d (50-249)'!B88</f>
        <v>436</v>
      </c>
      <c r="H91" s="94">
        <f>+'Tav.9e (250+)'!B88</f>
        <v>115</v>
      </c>
      <c r="I91" s="94">
        <f>+'Tav.9 (totale)'!B88</f>
        <v>302816</v>
      </c>
      <c r="J91" s="94"/>
      <c r="K91" s="95"/>
      <c r="L91" s="95"/>
      <c r="M91" s="96"/>
      <c r="N91" s="93" t="s">
        <v>90</v>
      </c>
      <c r="O91" s="97">
        <f t="shared" si="7"/>
        <v>99.143374194230162</v>
      </c>
      <c r="P91" s="97">
        <f t="shared" si="8"/>
        <v>0.49171774278769942</v>
      </c>
      <c r="Q91" s="97">
        <f t="shared" si="9"/>
        <v>0.18294938180281095</v>
      </c>
      <c r="R91" s="97">
        <f t="shared" si="10"/>
        <v>0.14398182394589454</v>
      </c>
      <c r="S91" s="97">
        <f t="shared" si="11"/>
        <v>3.7976857233435489E-2</v>
      </c>
      <c r="T91" s="97">
        <f t="shared" si="12"/>
        <v>100</v>
      </c>
    </row>
    <row r="92" spans="3:20" ht="15.75" x14ac:dyDescent="0.25">
      <c r="C92" s="93" t="s">
        <v>91</v>
      </c>
      <c r="D92" s="94">
        <f>+'Tav.9a (0-9)'!B89</f>
        <v>3741</v>
      </c>
      <c r="E92" s="94">
        <f>+'Tav.9b (10-19)'!B89</f>
        <v>1075</v>
      </c>
      <c r="F92" s="94">
        <f>+'Tav.9c (20-49)'!B89</f>
        <v>774</v>
      </c>
      <c r="G92" s="94">
        <f>+'Tav.9d (50-249)'!B89</f>
        <v>505</v>
      </c>
      <c r="H92" s="94">
        <f>+'Tav.9e (250+)'!B89</f>
        <v>109</v>
      </c>
      <c r="I92" s="94">
        <f>+'Tav.9 (totale)'!B89</f>
        <v>6204</v>
      </c>
      <c r="J92" s="94"/>
      <c r="K92" s="95"/>
      <c r="L92" s="95"/>
      <c r="M92" s="96"/>
      <c r="N92" s="93" t="s">
        <v>91</v>
      </c>
      <c r="O92" s="97">
        <f t="shared" si="7"/>
        <v>60.299806576402325</v>
      </c>
      <c r="P92" s="97">
        <f t="shared" si="8"/>
        <v>17.327530625402964</v>
      </c>
      <c r="Q92" s="97">
        <f t="shared" si="9"/>
        <v>12.475822050290136</v>
      </c>
      <c r="R92" s="97">
        <f t="shared" si="10"/>
        <v>8.1399097356544168</v>
      </c>
      <c r="S92" s="97">
        <f t="shared" si="11"/>
        <v>1.7569310122501611</v>
      </c>
      <c r="T92" s="97">
        <f t="shared" si="12"/>
        <v>100</v>
      </c>
    </row>
    <row r="93" spans="3:20" ht="15.75" x14ac:dyDescent="0.25">
      <c r="C93" s="93" t="s">
        <v>92</v>
      </c>
      <c r="D93" s="94">
        <f>+'Tav.9a (0-9)'!B90</f>
        <v>9198</v>
      </c>
      <c r="E93" s="94">
        <f>+'Tav.9b (10-19)'!B90</f>
        <v>922</v>
      </c>
      <c r="F93" s="94">
        <f>+'Tav.9c (20-49)'!B90</f>
        <v>749</v>
      </c>
      <c r="G93" s="94">
        <f>+'Tav.9d (50-249)'!B90</f>
        <v>610</v>
      </c>
      <c r="H93" s="94">
        <f>+'Tav.9e (250+)'!B90</f>
        <v>116</v>
      </c>
      <c r="I93" s="94">
        <f>+'Tav.9 (totale)'!B90</f>
        <v>11595</v>
      </c>
      <c r="J93" s="94"/>
      <c r="K93" s="95"/>
      <c r="L93" s="95"/>
      <c r="M93" s="96"/>
      <c r="N93" s="93" t="s">
        <v>92</v>
      </c>
      <c r="O93" s="97">
        <f t="shared" si="7"/>
        <v>79.327296248382922</v>
      </c>
      <c r="P93" s="97">
        <f t="shared" si="8"/>
        <v>7.9517033203967236</v>
      </c>
      <c r="Q93" s="97">
        <f t="shared" si="9"/>
        <v>6.4596808969383357</v>
      </c>
      <c r="R93" s="97">
        <f t="shared" si="10"/>
        <v>5.2608883139284179</v>
      </c>
      <c r="S93" s="97">
        <f t="shared" si="11"/>
        <v>1.0004312203536008</v>
      </c>
      <c r="T93" s="97">
        <f t="shared" si="12"/>
        <v>100</v>
      </c>
    </row>
    <row r="94" spans="3:20" ht="15.75" x14ac:dyDescent="0.25">
      <c r="C94" s="93" t="s">
        <v>93</v>
      </c>
      <c r="D94" s="94">
        <f>+'Tav.9a (0-9)'!B91</f>
        <v>68288</v>
      </c>
      <c r="E94" s="94">
        <f>+'Tav.9b (10-19)'!B91</f>
        <v>1188</v>
      </c>
      <c r="F94" s="94">
        <f>+'Tav.9c (20-49)'!B91</f>
        <v>518</v>
      </c>
      <c r="G94" s="94">
        <f>+'Tav.9d (50-249)'!B91</f>
        <v>172</v>
      </c>
      <c r="H94" s="94">
        <f>+'Tav.9e (250+)'!B91</f>
        <v>26</v>
      </c>
      <c r="I94" s="94">
        <f>+'Tav.9 (totale)'!B91</f>
        <v>70192</v>
      </c>
      <c r="J94" s="94"/>
      <c r="K94" s="95"/>
      <c r="L94" s="95"/>
      <c r="M94" s="96"/>
      <c r="N94" s="93" t="s">
        <v>93</v>
      </c>
      <c r="O94" s="97">
        <f t="shared" si="7"/>
        <v>97.287440164121264</v>
      </c>
      <c r="P94" s="97">
        <f t="shared" si="8"/>
        <v>1.6925005698655116</v>
      </c>
      <c r="Q94" s="97">
        <f t="shared" si="9"/>
        <v>0.73797583770230224</v>
      </c>
      <c r="R94" s="97">
        <f t="shared" si="10"/>
        <v>0.24504217004786871</v>
      </c>
      <c r="S94" s="97">
        <f t="shared" si="11"/>
        <v>3.7041258263049923E-2</v>
      </c>
      <c r="T94" s="97">
        <f t="shared" si="12"/>
        <v>100</v>
      </c>
    </row>
    <row r="95" spans="3:20" ht="15.75" x14ac:dyDescent="0.25">
      <c r="C95" s="93" t="s">
        <v>94</v>
      </c>
      <c r="D95" s="94">
        <f>+'Tav.9a (0-9)'!B92</f>
        <v>31568</v>
      </c>
      <c r="E95" s="94">
        <f>+'Tav.9b (10-19)'!B92</f>
        <v>170</v>
      </c>
      <c r="F95" s="94" t="str">
        <f>+'Tav.9c (20-49)'!B92</f>
        <v>*</v>
      </c>
      <c r="G95" s="94">
        <f>+'Tav.9d (50-249)'!B92</f>
        <v>20</v>
      </c>
      <c r="H95" s="94">
        <f>+'Tav.9e (250+)'!B92</f>
        <v>1</v>
      </c>
      <c r="I95" s="94">
        <f>+'Tav.9 (totale)'!B92</f>
        <v>31829</v>
      </c>
      <c r="J95" s="94"/>
      <c r="K95" s="95"/>
      <c r="L95" s="95"/>
      <c r="M95" s="96"/>
      <c r="N95" s="93" t="s">
        <v>94</v>
      </c>
      <c r="O95" s="97">
        <f t="shared" si="7"/>
        <v>99.17999308806435</v>
      </c>
      <c r="P95" s="97">
        <f t="shared" si="8"/>
        <v>0.5341041188852933</v>
      </c>
      <c r="Q95" s="97" t="s">
        <v>11</v>
      </c>
      <c r="R95" s="97">
        <f t="shared" si="10"/>
        <v>6.2835778692387448E-2</v>
      </c>
      <c r="S95" s="97" t="s">
        <v>11</v>
      </c>
      <c r="T95" s="97">
        <f t="shared" si="12"/>
        <v>100</v>
      </c>
    </row>
    <row r="96" spans="3:20" ht="15.75" x14ac:dyDescent="0.25">
      <c r="C96" s="93" t="s">
        <v>95</v>
      </c>
      <c r="D96" s="94">
        <f>+'Tav.9a (0-9)'!B93</f>
        <v>878</v>
      </c>
      <c r="E96" s="94">
        <f>+'Tav.9b (10-19)'!B93</f>
        <v>66</v>
      </c>
      <c r="F96" s="94" t="str">
        <f>+'Tav.9c (20-49)'!B93</f>
        <v>*</v>
      </c>
      <c r="G96" s="94">
        <f>+'Tav.9d (50-249)'!B93</f>
        <v>23</v>
      </c>
      <c r="H96" s="94">
        <f>+'Tav.9e (250+)'!B93</f>
        <v>5</v>
      </c>
      <c r="I96" s="94">
        <f>+'Tav.9 (totale)'!B93</f>
        <v>1015</v>
      </c>
      <c r="J96" s="94"/>
      <c r="K96" s="95"/>
      <c r="L96" s="95"/>
      <c r="M96" s="96"/>
      <c r="N96" s="93" t="s">
        <v>95</v>
      </c>
      <c r="O96" s="97">
        <f t="shared" si="7"/>
        <v>86.502463054187189</v>
      </c>
      <c r="P96" s="97">
        <f t="shared" si="8"/>
        <v>6.5024630541871922</v>
      </c>
      <c r="Q96" s="97" t="s">
        <v>11</v>
      </c>
      <c r="R96" s="97">
        <f t="shared" si="10"/>
        <v>2.2660098522167487</v>
      </c>
      <c r="S96" s="97" t="s">
        <v>11</v>
      </c>
      <c r="T96" s="97">
        <f t="shared" si="12"/>
        <v>100</v>
      </c>
    </row>
    <row r="97" spans="3:20" ht="15.75" x14ac:dyDescent="0.25">
      <c r="C97" s="93" t="s">
        <v>96</v>
      </c>
      <c r="D97" s="94">
        <f>+'Tav.9a (0-9)'!B94</f>
        <v>7687</v>
      </c>
      <c r="E97" s="94">
        <f>+'Tav.9b (10-19)'!B94</f>
        <v>218</v>
      </c>
      <c r="F97" s="94">
        <f>+'Tav.9c (20-49)'!B94</f>
        <v>120</v>
      </c>
      <c r="G97" s="94">
        <f>+'Tav.9d (50-249)'!B94</f>
        <v>40</v>
      </c>
      <c r="H97" s="94">
        <f>+'Tav.9e (250+)'!B94</f>
        <v>11</v>
      </c>
      <c r="I97" s="94">
        <f>+'Tav.9 (totale)'!B94</f>
        <v>8076</v>
      </c>
      <c r="J97" s="94"/>
      <c r="K97" s="95"/>
      <c r="L97" s="95"/>
      <c r="M97" s="96"/>
      <c r="N97" s="93" t="s">
        <v>96</v>
      </c>
      <c r="O97" s="97">
        <f t="shared" si="7"/>
        <v>95.183259039128274</v>
      </c>
      <c r="P97" s="97">
        <f t="shared" si="8"/>
        <v>2.6993561168895495</v>
      </c>
      <c r="Q97" s="97">
        <f t="shared" si="9"/>
        <v>1.4858841010401187</v>
      </c>
      <c r="R97" s="97">
        <f t="shared" si="10"/>
        <v>0.49529470034670625</v>
      </c>
      <c r="S97" s="97">
        <f t="shared" si="11"/>
        <v>0.13620604259534422</v>
      </c>
      <c r="T97" s="97">
        <f t="shared" si="12"/>
        <v>100</v>
      </c>
    </row>
    <row r="98" spans="3:20" ht="15.75" x14ac:dyDescent="0.25">
      <c r="C98" s="93" t="s">
        <v>97</v>
      </c>
      <c r="D98" s="94">
        <f>+'Tav.9a (0-9)'!B95</f>
        <v>28155</v>
      </c>
      <c r="E98" s="94">
        <f>+'Tav.9b (10-19)'!B95</f>
        <v>734</v>
      </c>
      <c r="F98" s="94">
        <f>+'Tav.9c (20-49)'!B95</f>
        <v>285</v>
      </c>
      <c r="G98" s="94">
        <f>+'Tav.9d (50-249)'!B95</f>
        <v>89</v>
      </c>
      <c r="H98" s="94">
        <f>+'Tav.9e (250+)'!B95</f>
        <v>9</v>
      </c>
      <c r="I98" s="94">
        <f>+'Tav.9 (totale)'!B95</f>
        <v>29272</v>
      </c>
      <c r="J98" s="94"/>
      <c r="K98" s="95"/>
      <c r="L98" s="95"/>
      <c r="M98" s="96"/>
      <c r="N98" s="93" t="s">
        <v>97</v>
      </c>
      <c r="O98" s="97">
        <f t="shared" si="7"/>
        <v>96.184066684886588</v>
      </c>
      <c r="P98" s="97">
        <f t="shared" si="8"/>
        <v>2.5075157146761411</v>
      </c>
      <c r="Q98" s="97">
        <f t="shared" si="9"/>
        <v>0.97362667395463243</v>
      </c>
      <c r="R98" s="97">
        <f t="shared" si="10"/>
        <v>0.30404482098934138</v>
      </c>
      <c r="S98" s="97">
        <f t="shared" si="11"/>
        <v>3.0746105493304181E-2</v>
      </c>
      <c r="T98" s="97">
        <f t="shared" si="12"/>
        <v>100</v>
      </c>
    </row>
    <row r="99" spans="3:20" ht="15.75" x14ac:dyDescent="0.25">
      <c r="C99" s="93" t="s">
        <v>98</v>
      </c>
      <c r="D99" s="94">
        <f>+'Tav.9a (0-9)'!B96</f>
        <v>206840</v>
      </c>
      <c r="E99" s="94">
        <f>+'Tav.9b (10-19)'!B96</f>
        <v>2508</v>
      </c>
      <c r="F99" s="94">
        <f>+'Tav.9c (20-49)'!B96</f>
        <v>774</v>
      </c>
      <c r="G99" s="94">
        <f>+'Tav.9d (50-249)'!B96</f>
        <v>271</v>
      </c>
      <c r="H99" s="94">
        <f>+'Tav.9e (250+)'!B96</f>
        <v>29</v>
      </c>
      <c r="I99" s="94">
        <f>+'Tav.9 (totale)'!B96</f>
        <v>210422</v>
      </c>
      <c r="J99" s="94"/>
      <c r="K99" s="95"/>
      <c r="L99" s="95"/>
      <c r="M99" s="96"/>
      <c r="N99" s="93" t="s">
        <v>98</v>
      </c>
      <c r="O99" s="97">
        <f t="shared" si="7"/>
        <v>98.297706513577481</v>
      </c>
      <c r="P99" s="97">
        <f t="shared" si="8"/>
        <v>1.1918905817832737</v>
      </c>
      <c r="Q99" s="97">
        <f t="shared" si="9"/>
        <v>0.36783226088526866</v>
      </c>
      <c r="R99" s="97">
        <f t="shared" si="10"/>
        <v>0.12878881485776203</v>
      </c>
      <c r="S99" s="97">
        <f t="shared" si="11"/>
        <v>1.3781828896218077E-2</v>
      </c>
      <c r="T99" s="97">
        <f t="shared" si="12"/>
        <v>100</v>
      </c>
    </row>
    <row r="100" spans="3:20" ht="15.75" x14ac:dyDescent="0.25">
      <c r="C100" s="93" t="s">
        <v>99</v>
      </c>
      <c r="D100" s="94">
        <f>+'Tav.9a (0-9)'!B97</f>
        <v>23588</v>
      </c>
      <c r="E100" s="94">
        <f>+'Tav.9b (10-19)'!B97</f>
        <v>303</v>
      </c>
      <c r="F100" s="94">
        <f>+'Tav.9c (20-49)'!B97</f>
        <v>65</v>
      </c>
      <c r="G100" s="94">
        <f>+'Tav.9d (50-249)'!B97</f>
        <v>19</v>
      </c>
      <c r="H100" s="94">
        <f>+'Tav.9e (250+)'!B97</f>
        <v>0</v>
      </c>
      <c r="I100" s="94">
        <f>+'Tav.9 (totale)'!B97</f>
        <v>23975</v>
      </c>
      <c r="J100" s="94"/>
      <c r="K100" s="95"/>
      <c r="L100" s="95"/>
      <c r="M100" s="96"/>
      <c r="N100" s="93" t="s">
        <v>99</v>
      </c>
      <c r="O100" s="97">
        <f t="shared" si="7"/>
        <v>98.385818561001045</v>
      </c>
      <c r="P100" s="97">
        <f t="shared" si="8"/>
        <v>1.2638164754953076</v>
      </c>
      <c r="Q100" s="97" t="s">
        <v>11</v>
      </c>
      <c r="R100" s="97">
        <f t="shared" si="10"/>
        <v>7.9249217935349323E-2</v>
      </c>
      <c r="S100" s="97" t="s">
        <v>11</v>
      </c>
      <c r="T100" s="97">
        <f t="shared" si="12"/>
        <v>100</v>
      </c>
    </row>
    <row r="101" spans="3:20" ht="15.75" x14ac:dyDescent="0.25">
      <c r="C101" s="93" t="s">
        <v>100</v>
      </c>
      <c r="D101" s="94">
        <f>+'Tav.9a (0-9)'!B98</f>
        <v>183252</v>
      </c>
      <c r="E101" s="94">
        <f>+'Tav.9b (10-19)'!B98</f>
        <v>2205</v>
      </c>
      <c r="F101" s="94">
        <f>+'Tav.9c (20-49)'!B98</f>
        <v>709</v>
      </c>
      <c r="G101" s="94">
        <f>+'Tav.9d (50-249)'!B98</f>
        <v>252</v>
      </c>
      <c r="H101" s="94">
        <f>+'Tav.9e (250+)'!B98</f>
        <v>29</v>
      </c>
      <c r="I101" s="94">
        <f>+'Tav.9 (totale)'!B98</f>
        <v>186447</v>
      </c>
      <c r="J101" s="94"/>
      <c r="K101" s="95"/>
      <c r="L101" s="95"/>
      <c r="M101" s="96"/>
      <c r="N101" s="93" t="s">
        <v>100</v>
      </c>
      <c r="O101" s="97">
        <f t="shared" si="7"/>
        <v>98.28637628924038</v>
      </c>
      <c r="P101" s="97">
        <f t="shared" si="8"/>
        <v>1.1826417158763616</v>
      </c>
      <c r="Q101" s="97" t="s">
        <v>11</v>
      </c>
      <c r="R101" s="97">
        <f t="shared" si="10"/>
        <v>0.13515905324301275</v>
      </c>
      <c r="S101" s="97" t="s">
        <v>11</v>
      </c>
      <c r="T101" s="97">
        <f t="shared" si="12"/>
        <v>100</v>
      </c>
    </row>
    <row r="102" spans="3:20" ht="15.75" x14ac:dyDescent="0.25">
      <c r="C102" s="98" t="s">
        <v>101</v>
      </c>
      <c r="D102" s="99">
        <f>+'Tav.9a (0-9)'!B99</f>
        <v>4047293</v>
      </c>
      <c r="E102" s="99">
        <f>+'Tav.9b (10-19)'!B99</f>
        <v>127204</v>
      </c>
      <c r="F102" s="99">
        <f>+'Tav.9c (20-49)'!B99</f>
        <v>52126</v>
      </c>
      <c r="G102" s="99">
        <f>+'Tav.9d (50-249)'!B99</f>
        <v>22601</v>
      </c>
      <c r="H102" s="99">
        <f>+'Tav.9e (250+)'!B99</f>
        <v>4055</v>
      </c>
      <c r="I102" s="99">
        <f>+'Tav.9 (totale)'!B99</f>
        <v>4253279</v>
      </c>
      <c r="J102" s="99"/>
      <c r="K102" s="95"/>
      <c r="L102" s="95"/>
      <c r="M102" s="96"/>
      <c r="N102" s="98" t="s">
        <v>101</v>
      </c>
      <c r="O102" s="100">
        <f t="shared" si="7"/>
        <v>95.157007099698845</v>
      </c>
      <c r="P102" s="100">
        <f t="shared" si="8"/>
        <v>2.9907278596113729</v>
      </c>
      <c r="Q102" s="100">
        <f t="shared" si="9"/>
        <v>1.2255485708790794</v>
      </c>
      <c r="R102" s="100">
        <f t="shared" si="10"/>
        <v>0.53137826133672394</v>
      </c>
      <c r="S102" s="100">
        <f t="shared" si="11"/>
        <v>9.5338208473979724E-2</v>
      </c>
      <c r="T102" s="100">
        <f t="shared" si="12"/>
        <v>100</v>
      </c>
    </row>
    <row r="103" spans="3:20" ht="6" customHeight="1" x14ac:dyDescent="0.25">
      <c r="C103" s="101"/>
      <c r="D103" s="101"/>
      <c r="E103" s="101"/>
      <c r="F103" s="101"/>
      <c r="G103" s="101"/>
      <c r="H103" s="101"/>
      <c r="I103" s="102"/>
      <c r="N103" s="102"/>
      <c r="O103" s="102"/>
      <c r="P103" s="102"/>
      <c r="Q103" s="102"/>
      <c r="R103" s="102"/>
      <c r="S103" s="102"/>
      <c r="T103" s="102"/>
    </row>
    <row r="105" spans="3:20" x14ac:dyDescent="0.25">
      <c r="H105" s="140"/>
      <c r="I105" s="141"/>
      <c r="J105" s="141"/>
    </row>
  </sheetData>
  <pageMargins left="0.23622047244094491" right="0.31496062992125984" top="0.59055118110236227" bottom="0.59055118110236227" header="0.51181102362204722" footer="0.51181102362204722"/>
  <pageSetup paperSize="8" scale="70" orientation="portrait" r:id="rId1"/>
  <headerFooter alignWithMargins="0"/>
  <ignoredErrors>
    <ignoredError sqref="E7 P7" twoDigitTextYear="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19</vt:i4>
      </vt:variant>
      <vt:variant>
        <vt:lpstr>Intervalli denominati</vt:lpstr>
      </vt:variant>
      <vt:variant>
        <vt:i4>24</vt:i4>
      </vt:variant>
    </vt:vector>
  </HeadingPairs>
  <TitlesOfParts>
    <vt:vector size="43" baseType="lpstr">
      <vt:lpstr>Tav.9a (0-9)</vt:lpstr>
      <vt:lpstr>Tav.9b (10-19)</vt:lpstr>
      <vt:lpstr>Tav.9c (20-49)</vt:lpstr>
      <vt:lpstr>Tav.9d (50-249)</vt:lpstr>
      <vt:lpstr>Tav.9e (250+)</vt:lpstr>
      <vt:lpstr>Tav.9 (totale)</vt:lpstr>
      <vt:lpstr>i.stat_artigianato</vt:lpstr>
      <vt:lpstr>Forma giuridica</vt:lpstr>
      <vt:lpstr>NUMERO DI IMPRESE_2020</vt:lpstr>
      <vt:lpstr>ADDETTI_2020</vt:lpstr>
      <vt:lpstr>DIPENDENTI_2020</vt:lpstr>
      <vt:lpstr>FATTURATO_2020</vt:lpstr>
      <vt:lpstr>VALORE AGGIUNTO_2020</vt:lpstr>
      <vt:lpstr>INVESTIMENTI_2020</vt:lpstr>
      <vt:lpstr>TAVOLE_CARATTERE ARTIGIANO</vt:lpstr>
      <vt:lpstr>IMPR. E ADD._ FORMA GIURIDICA</vt:lpstr>
      <vt:lpstr>Tav. ELA</vt:lpstr>
      <vt:lpstr>PRINCIPALI INDICATORI</vt:lpstr>
      <vt:lpstr>PRINCIPALI INDICATORI (2)</vt:lpstr>
      <vt:lpstr>ADDETTI_2020!Area_stampa</vt:lpstr>
      <vt:lpstr>DIPENDENTI_2020!Area_stampa</vt:lpstr>
      <vt:lpstr>FATTURATO_2020!Area_stampa</vt:lpstr>
      <vt:lpstr>'IMPR. E ADD._ FORMA GIURIDICA'!Area_stampa</vt:lpstr>
      <vt:lpstr>INVESTIMENTI_2020!Area_stampa</vt:lpstr>
      <vt:lpstr>'NUMERO DI IMPRESE_2020'!Area_stampa</vt:lpstr>
      <vt:lpstr>'PRINCIPALI INDICATORI'!Area_stampa</vt:lpstr>
      <vt:lpstr>'PRINCIPALI INDICATORI (2)'!Area_stampa</vt:lpstr>
      <vt:lpstr>'TAVOLE_CARATTERE ARTIGIANO'!Area_stampa</vt:lpstr>
      <vt:lpstr>'VALORE AGGIUNTO_2020'!Area_stampa</vt:lpstr>
      <vt:lpstr>ADDETTI_2020!Titoli_stampa</vt:lpstr>
      <vt:lpstr>DIPENDENTI_2020!Titoli_stampa</vt:lpstr>
      <vt:lpstr>FATTURATO_2020!Titoli_stampa</vt:lpstr>
      <vt:lpstr>'IMPR. E ADD._ FORMA GIURIDICA'!Titoli_stampa</vt:lpstr>
      <vt:lpstr>INVESTIMENTI_2020!Titoli_stampa</vt:lpstr>
      <vt:lpstr>'NUMERO DI IMPRESE_2020'!Titoli_stampa</vt:lpstr>
      <vt:lpstr>'Tav.9 (totale)'!Titoli_stampa</vt:lpstr>
      <vt:lpstr>'Tav.9a (0-9)'!Titoli_stampa</vt:lpstr>
      <vt:lpstr>'Tav.9b (10-19)'!Titoli_stampa</vt:lpstr>
      <vt:lpstr>'Tav.9c (20-49)'!Titoli_stampa</vt:lpstr>
      <vt:lpstr>'Tav.9d (50-249)'!Titoli_stampa</vt:lpstr>
      <vt:lpstr>'Tav.9e (250+)'!Titoli_stampa</vt:lpstr>
      <vt:lpstr>'TAVOLE_CARATTERE ARTIGIANO'!Titoli_stampa</vt:lpstr>
      <vt:lpstr>'VALORE AGGIUNTO_2020'!Titoli_stampa</vt:lpstr>
    </vt:vector>
  </TitlesOfParts>
  <Company>CNA Nazionale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Centro Studi</dc:creator>
  <cp:lastModifiedBy>Antonio Murzi</cp:lastModifiedBy>
  <cp:lastPrinted>2020-10-27T15:38:06Z</cp:lastPrinted>
  <dcterms:created xsi:type="dcterms:W3CDTF">2017-11-16T11:01:28Z</dcterms:created>
  <dcterms:modified xsi:type="dcterms:W3CDTF">2022-11-07T16:22:21Z</dcterms:modified>
</cp:coreProperties>
</file>